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2013" sheetId="1" r:id="rId1"/>
  </sheets>
  <definedNames>
    <definedName name="_xlnm.Print_Area" localSheetId="0">'2013'!$A$1:$L$116</definedName>
    <definedName name="_xlnm.Print_Titles" localSheetId="0">'2013'!$6:$7</definedName>
  </definedNames>
  <calcPr fullCalcOnLoad="1"/>
</workbook>
</file>

<file path=xl/sharedStrings.xml><?xml version="1.0" encoding="utf-8"?>
<sst xmlns="http://schemas.openxmlformats.org/spreadsheetml/2006/main" count="265" uniqueCount="140">
  <si>
    <t>BACOLOD WATER DISTRICT</t>
  </si>
  <si>
    <t>BACOLOD, LANAO DEL NORTE</t>
  </si>
  <si>
    <t>ANNUAL PROCUREMENT PROGRAM</t>
  </si>
  <si>
    <t>Items &amp; Specifications</t>
  </si>
  <si>
    <t>Total/Year</t>
  </si>
  <si>
    <t>Unit</t>
  </si>
  <si>
    <t>Price</t>
  </si>
  <si>
    <t>(Per Unit)</t>
  </si>
  <si>
    <t>Total Amount</t>
  </si>
  <si>
    <t>Ream</t>
  </si>
  <si>
    <t>pcs.</t>
  </si>
  <si>
    <t>tube</t>
  </si>
  <si>
    <t>-</t>
  </si>
  <si>
    <t>pc.</t>
  </si>
  <si>
    <t>box</t>
  </si>
  <si>
    <t>rolls</t>
  </si>
  <si>
    <t>bottles</t>
  </si>
  <si>
    <t>--</t>
  </si>
  <si>
    <t>pouch</t>
  </si>
  <si>
    <t>cards</t>
  </si>
  <si>
    <t>***Hypothetical: based on current prices subject to further adjustment</t>
  </si>
  <si>
    <t>liters</t>
  </si>
  <si>
    <t>length</t>
  </si>
  <si>
    <t>roll</t>
  </si>
  <si>
    <t>unit</t>
  </si>
  <si>
    <t>Unit Price</t>
  </si>
  <si>
    <t>TOTAL</t>
  </si>
  <si>
    <t>Folder (long)</t>
  </si>
  <si>
    <t>Plastic Folder (long)</t>
  </si>
  <si>
    <t>Plastic Folder (short)</t>
  </si>
  <si>
    <t>Correction pen</t>
  </si>
  <si>
    <t>Scotch tape 1”</t>
  </si>
  <si>
    <t>Mechanical pencil (0.5)</t>
  </si>
  <si>
    <t>Pencil lead (0.5)</t>
  </si>
  <si>
    <t>Computer ribbon (Refill) FX2175</t>
  </si>
  <si>
    <t>Computer ribbon (Cartridge) LX-300+</t>
  </si>
  <si>
    <t>Eraser</t>
  </si>
  <si>
    <t>Highlighter</t>
  </si>
  <si>
    <t>Cutter</t>
  </si>
  <si>
    <t>Tissue</t>
  </si>
  <si>
    <t>Alcohol (500 ml)</t>
  </si>
  <si>
    <t>Cotton (45 g)</t>
  </si>
  <si>
    <t>Paste</t>
  </si>
  <si>
    <t>Ball pen</t>
  </si>
  <si>
    <t>Masking tape 2”</t>
  </si>
  <si>
    <t>White Board refill ink (30 cc)</t>
  </si>
  <si>
    <t>Sign pen</t>
  </si>
  <si>
    <t>Statement of Accounts</t>
  </si>
  <si>
    <t>Official Receipts</t>
  </si>
  <si>
    <t>Dishwashing liquid (250 ml )</t>
  </si>
  <si>
    <t>Floor wax</t>
  </si>
  <si>
    <t>Broom</t>
  </si>
  <si>
    <t>Mouse</t>
  </si>
  <si>
    <t>Young’s town sardines (155g)</t>
  </si>
  <si>
    <t>Catsup (320g)</t>
  </si>
  <si>
    <t>Tide bar</t>
  </si>
  <si>
    <t>Holiday beef loaf (150g)</t>
  </si>
  <si>
    <t>Holiday carne norte 100g</t>
  </si>
  <si>
    <t>Safeguard soap 90g</t>
  </si>
  <si>
    <t>Silver swan toyo 500ml</t>
  </si>
  <si>
    <t>Diesel Oil (Gen Set)</t>
  </si>
  <si>
    <t>P.E. pipes (½” x 300 r SDR 11)</t>
  </si>
  <si>
    <t>P.E. adaptor  ½”</t>
  </si>
  <si>
    <t>P. E. Union Coupling ½”</t>
  </si>
  <si>
    <t>Brass Lock wing ½”</t>
  </si>
  <si>
    <t>G.I. Elbow ½” x 90”</t>
  </si>
  <si>
    <t>G.I. Tee ¾”</t>
  </si>
  <si>
    <t>G.I. Tee ½”</t>
  </si>
  <si>
    <t>G.I. St. Elbow ½”</t>
  </si>
  <si>
    <t>G.I. pipe ½”</t>
  </si>
  <si>
    <t>Thread Seal Tape ½”</t>
  </si>
  <si>
    <t>Hacksaw blade</t>
  </si>
  <si>
    <t>P.E. adaptor 1”</t>
  </si>
  <si>
    <t>P.E. pipe 1” x 100m</t>
  </si>
  <si>
    <t>P.E. pipe ¾ x 150m</t>
  </si>
  <si>
    <t>Padlock 50mm</t>
  </si>
  <si>
    <t>Water Meter</t>
  </si>
  <si>
    <t>Prepared by:</t>
  </si>
  <si>
    <t>Approved by:</t>
  </si>
  <si>
    <t>ENGR. NOEL L. RESABAL</t>
  </si>
  <si>
    <t>General Manager</t>
  </si>
  <si>
    <t>Computer ribbon (Cartridge) FX2175</t>
  </si>
  <si>
    <t>Computer ribbon (Refill) LX-300+</t>
  </si>
  <si>
    <t>Paper Fastener</t>
  </si>
  <si>
    <t>Staple wire</t>
  </si>
  <si>
    <t>Paper clips (big)</t>
  </si>
  <si>
    <t>Paper clips (small)</t>
  </si>
  <si>
    <t>UPS</t>
  </si>
  <si>
    <t>Pentel pen (broad)</t>
  </si>
  <si>
    <t>Type writer ribbon</t>
  </si>
  <si>
    <t>Stamp pad ink</t>
  </si>
  <si>
    <t>boxes</t>
  </si>
  <si>
    <t>pc</t>
  </si>
  <si>
    <t>Columnar book   24 columns</t>
  </si>
  <si>
    <t>Columnar book   6 columns</t>
  </si>
  <si>
    <t>Columnar book 16 columns</t>
  </si>
  <si>
    <t>Mailing Envelope (long)</t>
  </si>
  <si>
    <t>Record log book ( 150 leaves )</t>
  </si>
  <si>
    <t>bx</t>
  </si>
  <si>
    <t>Computer Ink  HP D2660 (black)</t>
  </si>
  <si>
    <t>Computer Ink  HP D2660 (colored)</t>
  </si>
  <si>
    <t>Computer Ink HP 704 (black)</t>
  </si>
  <si>
    <t>Computer Ink HP 704 (colored)</t>
  </si>
  <si>
    <t>For Calendar Year 2013</t>
  </si>
  <si>
    <t>Smart buddy/Globe/TM load</t>
  </si>
  <si>
    <t>Binder Folder (long)</t>
  </si>
  <si>
    <t>Binder Folder (A4)</t>
  </si>
  <si>
    <t>Expanded Folder (long)</t>
  </si>
  <si>
    <t>Data file w/ cover</t>
  </si>
  <si>
    <t>Keyboard</t>
  </si>
  <si>
    <t>Glue 120ml</t>
  </si>
  <si>
    <t xml:space="preserve">Fax machine </t>
  </si>
  <si>
    <t>Fax paper</t>
  </si>
  <si>
    <t>Clear Book</t>
  </si>
  <si>
    <t>Monitor</t>
  </si>
  <si>
    <t>CPU</t>
  </si>
  <si>
    <t>AVR</t>
  </si>
  <si>
    <t>Printer</t>
  </si>
  <si>
    <t>Toner</t>
  </si>
  <si>
    <t>Calculator</t>
  </si>
  <si>
    <t>Stapler #35</t>
  </si>
  <si>
    <t>Bond papers (long) S-20</t>
  </si>
  <si>
    <t xml:space="preserve">Bond papers (short)    S-20                      </t>
  </si>
  <si>
    <t xml:space="preserve">Bond papers (A4)         S-20                 </t>
  </si>
  <si>
    <t>Tape dispenser 1"</t>
  </si>
  <si>
    <t>Continues form (11 X 9 ½) 1 ply S-20</t>
  </si>
  <si>
    <t>Smart buddy (GM)</t>
  </si>
  <si>
    <t>Carbon papers</t>
  </si>
  <si>
    <t>File Tray (double)</t>
  </si>
  <si>
    <t>ALMA S. MAGLANA</t>
  </si>
  <si>
    <t>Plastic Chairs</t>
  </si>
  <si>
    <t>Conference table</t>
  </si>
  <si>
    <t>Calendars (22x34x12)</t>
  </si>
  <si>
    <t>Calendars (11x17x12)</t>
  </si>
  <si>
    <t>bottle</t>
  </si>
  <si>
    <t>Sr.  Accounting Processor B</t>
  </si>
  <si>
    <r>
      <t>1</t>
    </r>
    <r>
      <rPr>
        <vertAlign val="superscript"/>
        <sz val="11"/>
        <color indexed="8"/>
        <rFont val="Times New Roman"/>
        <family val="1"/>
      </rPr>
      <t>st</t>
    </r>
    <r>
      <rPr>
        <sz val="11"/>
        <color indexed="8"/>
        <rFont val="Times New Roman"/>
        <family val="1"/>
      </rPr>
      <t xml:space="preserve"> Qtr.</t>
    </r>
  </si>
  <si>
    <r>
      <t>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indexed="8"/>
        <rFont val="Times New Roman"/>
        <family val="1"/>
      </rPr>
      <t xml:space="preserve"> Qtr.</t>
    </r>
  </si>
  <si>
    <r>
      <t>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Qtr.</t>
    </r>
  </si>
  <si>
    <r>
      <t>4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Qtr.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</si>
</sst>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 horizontal="center" vertical="top" wrapText="1"/>
    </xf>
    <xf numFmtId="9" fontId="46" fillId="0" borderId="11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/>
    </xf>
    <xf numFmtId="0" fontId="46" fillId="0" borderId="12" xfId="0" applyFont="1" applyBorder="1" applyAlignment="1">
      <alignment vertical="top" wrapText="1"/>
    </xf>
    <xf numFmtId="171" fontId="46" fillId="0" borderId="12" xfId="42" applyFont="1" applyBorder="1" applyAlignment="1">
      <alignment horizontal="right" vertical="top" wrapText="1"/>
    </xf>
    <xf numFmtId="171" fontId="46" fillId="0" borderId="12" xfId="42" applyFont="1" applyBorder="1" applyAlignment="1">
      <alignment vertical="top" wrapText="1"/>
    </xf>
    <xf numFmtId="171" fontId="46" fillId="0" borderId="12" xfId="42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171" fontId="47" fillId="0" borderId="12" xfId="42" applyFont="1" applyBorder="1" applyAlignment="1">
      <alignment horizontal="right" vertical="top" wrapText="1"/>
    </xf>
    <xf numFmtId="171" fontId="47" fillId="0" borderId="12" xfId="42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7" fillId="0" borderId="12" xfId="0" applyFont="1" applyBorder="1" applyAlignment="1">
      <alignment horizontal="right" vertical="top" wrapText="1"/>
    </xf>
    <xf numFmtId="171" fontId="48" fillId="0" borderId="12" xfId="42" applyFont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2" xfId="57" applyNumberFormat="1" applyFont="1" applyBorder="1" applyAlignment="1">
      <alignment horizontal="center" vertical="top" wrapText="1"/>
    </xf>
    <xf numFmtId="171" fontId="47" fillId="0" borderId="12" xfId="42" applyFont="1" applyBorder="1" applyAlignment="1">
      <alignment horizontal="center" vertical="top" wrapText="1"/>
    </xf>
    <xf numFmtId="0" fontId="47" fillId="0" borderId="12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109</xdr:row>
      <xdr:rowOff>161925</xdr:rowOff>
    </xdr:from>
    <xdr:to>
      <xdr:col>1</xdr:col>
      <xdr:colOff>1266825</xdr:colOff>
      <xdr:row>115</xdr:row>
      <xdr:rowOff>152400</xdr:rowOff>
    </xdr:to>
    <xdr:pic>
      <xdr:nvPicPr>
        <xdr:cNvPr id="1" name="Picture 1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336000"/>
          <a:ext cx="1295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2371725</xdr:colOff>
      <xdr:row>107</xdr:row>
      <xdr:rowOff>152400</xdr:rowOff>
    </xdr:from>
    <xdr:to>
      <xdr:col>4</xdr:col>
      <xdr:colOff>542925</xdr:colOff>
      <xdr:row>118</xdr:row>
      <xdr:rowOff>114300</xdr:rowOff>
    </xdr:to>
    <xdr:pic>
      <xdr:nvPicPr>
        <xdr:cNvPr id="2" name="Picture 2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0964525"/>
          <a:ext cx="1990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895350</xdr:colOff>
      <xdr:row>3</xdr:row>
      <xdr:rowOff>161925</xdr:rowOff>
    </xdr:to>
    <xdr:pic>
      <xdr:nvPicPr>
        <xdr:cNvPr id="3" name="Picture 3" descr="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76" zoomScaleNormal="76" zoomScalePageLayoutView="0" workbookViewId="0" topLeftCell="A1">
      <selection activeCell="B4" sqref="B4:L4"/>
    </sheetView>
  </sheetViews>
  <sheetFormatPr defaultColWidth="9.140625" defaultRowHeight="12.75"/>
  <cols>
    <col min="1" max="1" width="5.8515625" style="1" customWidth="1"/>
    <col min="2" max="2" width="39.00390625" style="1" customWidth="1"/>
    <col min="3" max="6" width="9.140625" style="1" customWidth="1"/>
    <col min="7" max="7" width="9.28125" style="1" customWidth="1"/>
    <col min="8" max="8" width="9.8515625" style="1" customWidth="1"/>
    <col min="9" max="9" width="13.7109375" style="1" customWidth="1"/>
    <col min="10" max="10" width="11.28125" style="1" customWidth="1"/>
    <col min="11" max="11" width="11.7109375" style="1" customWidth="1"/>
    <col min="12" max="12" width="16.140625" style="1" customWidth="1"/>
    <col min="13" max="14" width="9.140625" style="1" customWidth="1"/>
    <col min="15" max="15" width="1.7109375" style="1" customWidth="1"/>
    <col min="16" max="16" width="3.421875" style="1" customWidth="1"/>
    <col min="17" max="17" width="9.140625" style="1" hidden="1" customWidth="1"/>
    <col min="18" max="16384" width="9.140625" style="1" customWidth="1"/>
  </cols>
  <sheetData>
    <row r="1" spans="2:12" ht="15.7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15.7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5.75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.75">
      <c r="B4" s="29" t="s">
        <v>103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ht="12.75">
      <c r="B5" s="2"/>
    </row>
    <row r="6" spans="1:12" ht="15">
      <c r="A6" s="3"/>
      <c r="B6" s="4"/>
      <c r="C6" s="27" t="s">
        <v>136</v>
      </c>
      <c r="D6" s="27" t="s">
        <v>137</v>
      </c>
      <c r="E6" s="27" t="s">
        <v>138</v>
      </c>
      <c r="F6" s="27" t="s">
        <v>139</v>
      </c>
      <c r="G6" s="27" t="s">
        <v>4</v>
      </c>
      <c r="H6" s="27" t="s">
        <v>5</v>
      </c>
      <c r="I6" s="23" t="s">
        <v>6</v>
      </c>
      <c r="J6" s="4"/>
      <c r="K6" s="4" t="s">
        <v>25</v>
      </c>
      <c r="L6" s="27" t="s">
        <v>8</v>
      </c>
    </row>
    <row r="7" spans="1:12" ht="15">
      <c r="A7" s="5"/>
      <c r="B7" s="6" t="s">
        <v>3</v>
      </c>
      <c r="C7" s="27"/>
      <c r="D7" s="27"/>
      <c r="E7" s="27"/>
      <c r="F7" s="27"/>
      <c r="G7" s="27"/>
      <c r="H7" s="27"/>
      <c r="I7" s="23" t="s">
        <v>7</v>
      </c>
      <c r="J7" s="7">
        <v>0.1</v>
      </c>
      <c r="L7" s="27"/>
    </row>
    <row r="8" spans="1:12" ht="15">
      <c r="A8" s="8">
        <v>1</v>
      </c>
      <c r="B8" s="9" t="s">
        <v>121</v>
      </c>
      <c r="C8" s="23">
        <v>5</v>
      </c>
      <c r="D8" s="23">
        <v>5</v>
      </c>
      <c r="E8" s="23">
        <v>5</v>
      </c>
      <c r="F8" s="23">
        <v>5</v>
      </c>
      <c r="G8" s="23">
        <v>20</v>
      </c>
      <c r="H8" s="23" t="s">
        <v>9</v>
      </c>
      <c r="I8" s="10">
        <v>175</v>
      </c>
      <c r="J8" s="10">
        <f>+I8*0.1</f>
        <v>17.5</v>
      </c>
      <c r="K8" s="10">
        <f>+I8+J8</f>
        <v>192.5</v>
      </c>
      <c r="L8" s="11">
        <f aca="true" t="shared" si="0" ref="L8:L90">+K8*G8</f>
        <v>3850</v>
      </c>
    </row>
    <row r="9" spans="1:12" ht="15">
      <c r="A9" s="8">
        <v>2</v>
      </c>
      <c r="B9" s="9" t="s">
        <v>122</v>
      </c>
      <c r="C9" s="23">
        <v>3</v>
      </c>
      <c r="D9" s="23">
        <v>3</v>
      </c>
      <c r="E9" s="23">
        <v>3</v>
      </c>
      <c r="F9" s="23">
        <v>3</v>
      </c>
      <c r="G9" s="23">
        <v>12</v>
      </c>
      <c r="H9" s="23" t="s">
        <v>9</v>
      </c>
      <c r="I9" s="10">
        <v>155</v>
      </c>
      <c r="J9" s="10">
        <f aca="true" t="shared" si="1" ref="J9:J93">+I9*0.1</f>
        <v>15.5</v>
      </c>
      <c r="K9" s="10">
        <f aca="true" t="shared" si="2" ref="K9:K93">+I9+J9</f>
        <v>170.5</v>
      </c>
      <c r="L9" s="11">
        <f t="shared" si="0"/>
        <v>2046</v>
      </c>
    </row>
    <row r="10" spans="1:12" ht="15">
      <c r="A10" s="8">
        <v>3</v>
      </c>
      <c r="B10" s="9" t="s">
        <v>123</v>
      </c>
      <c r="C10" s="23">
        <v>1</v>
      </c>
      <c r="D10" s="23">
        <v>1</v>
      </c>
      <c r="E10" s="23">
        <v>1</v>
      </c>
      <c r="F10" s="23">
        <v>1</v>
      </c>
      <c r="G10" s="23">
        <v>2</v>
      </c>
      <c r="H10" s="23" t="s">
        <v>9</v>
      </c>
      <c r="I10" s="10">
        <v>165</v>
      </c>
      <c r="J10" s="10">
        <f t="shared" si="1"/>
        <v>16.5</v>
      </c>
      <c r="K10" s="10">
        <f t="shared" si="2"/>
        <v>181.5</v>
      </c>
      <c r="L10" s="11">
        <f t="shared" si="0"/>
        <v>363</v>
      </c>
    </row>
    <row r="11" spans="1:12" ht="15">
      <c r="A11" s="8">
        <v>4</v>
      </c>
      <c r="B11" s="9" t="s">
        <v>27</v>
      </c>
      <c r="C11" s="23">
        <v>50</v>
      </c>
      <c r="D11" s="23">
        <v>50</v>
      </c>
      <c r="E11" s="23">
        <v>50</v>
      </c>
      <c r="F11" s="23">
        <v>50</v>
      </c>
      <c r="G11" s="23">
        <v>200</v>
      </c>
      <c r="H11" s="23" t="s">
        <v>10</v>
      </c>
      <c r="I11" s="10">
        <v>3.95</v>
      </c>
      <c r="J11" s="10">
        <f t="shared" si="1"/>
        <v>0.395</v>
      </c>
      <c r="K11" s="10">
        <f t="shared" si="2"/>
        <v>4.345000000000001</v>
      </c>
      <c r="L11" s="11">
        <f t="shared" si="0"/>
        <v>869.0000000000001</v>
      </c>
    </row>
    <row r="12" spans="1:12" ht="15">
      <c r="A12" s="8">
        <v>5</v>
      </c>
      <c r="B12" s="9" t="s">
        <v>28</v>
      </c>
      <c r="C12" s="23">
        <v>5</v>
      </c>
      <c r="D12" s="23">
        <v>5</v>
      </c>
      <c r="E12" s="23">
        <v>5</v>
      </c>
      <c r="F12" s="23">
        <v>5</v>
      </c>
      <c r="G12" s="23">
        <v>20</v>
      </c>
      <c r="H12" s="23" t="s">
        <v>10</v>
      </c>
      <c r="I12" s="10">
        <v>12</v>
      </c>
      <c r="J12" s="10">
        <f t="shared" si="1"/>
        <v>1.2000000000000002</v>
      </c>
      <c r="K12" s="10">
        <f t="shared" si="2"/>
        <v>13.2</v>
      </c>
      <c r="L12" s="11">
        <f t="shared" si="0"/>
        <v>264</v>
      </c>
    </row>
    <row r="13" spans="1:12" ht="15">
      <c r="A13" s="8">
        <v>6</v>
      </c>
      <c r="B13" s="9" t="s">
        <v>29</v>
      </c>
      <c r="C13" s="23">
        <v>3</v>
      </c>
      <c r="D13" s="23">
        <v>3</v>
      </c>
      <c r="E13" s="23">
        <v>3</v>
      </c>
      <c r="F13" s="23">
        <v>3</v>
      </c>
      <c r="G13" s="23">
        <v>12</v>
      </c>
      <c r="H13" s="23" t="s">
        <v>10</v>
      </c>
      <c r="I13" s="10">
        <v>11</v>
      </c>
      <c r="J13" s="10">
        <f t="shared" si="1"/>
        <v>1.1</v>
      </c>
      <c r="K13" s="10">
        <f t="shared" si="2"/>
        <v>12.1</v>
      </c>
      <c r="L13" s="11">
        <f t="shared" si="0"/>
        <v>145.2</v>
      </c>
    </row>
    <row r="14" spans="1:12" ht="15">
      <c r="A14" s="8">
        <v>7</v>
      </c>
      <c r="B14" s="9" t="s">
        <v>105</v>
      </c>
      <c r="C14" s="23">
        <v>3</v>
      </c>
      <c r="D14" s="12">
        <v>0</v>
      </c>
      <c r="E14" s="12">
        <v>0</v>
      </c>
      <c r="F14" s="12">
        <v>0</v>
      </c>
      <c r="G14" s="23">
        <v>3</v>
      </c>
      <c r="H14" s="23" t="s">
        <v>10</v>
      </c>
      <c r="I14" s="10">
        <v>2.75</v>
      </c>
      <c r="J14" s="10">
        <f t="shared" si="1"/>
        <v>0.275</v>
      </c>
      <c r="K14" s="10">
        <f t="shared" si="2"/>
        <v>3.025</v>
      </c>
      <c r="L14" s="11">
        <f t="shared" si="0"/>
        <v>9.075</v>
      </c>
    </row>
    <row r="15" spans="1:12" ht="15">
      <c r="A15" s="8">
        <v>8</v>
      </c>
      <c r="B15" s="9" t="s">
        <v>106</v>
      </c>
      <c r="C15" s="23">
        <v>2</v>
      </c>
      <c r="D15" s="12">
        <v>0</v>
      </c>
      <c r="E15" s="12">
        <v>0</v>
      </c>
      <c r="F15" s="12">
        <v>0</v>
      </c>
      <c r="G15" s="23">
        <v>2</v>
      </c>
      <c r="H15" s="23" t="s">
        <v>10</v>
      </c>
      <c r="I15" s="10">
        <v>2.2</v>
      </c>
      <c r="J15" s="10">
        <f t="shared" si="1"/>
        <v>0.22000000000000003</v>
      </c>
      <c r="K15" s="10">
        <f t="shared" si="2"/>
        <v>2.4200000000000004</v>
      </c>
      <c r="L15" s="11">
        <f t="shared" si="0"/>
        <v>4.840000000000001</v>
      </c>
    </row>
    <row r="16" spans="1:12" ht="15">
      <c r="A16" s="8">
        <v>9</v>
      </c>
      <c r="B16" s="9" t="s">
        <v>107</v>
      </c>
      <c r="C16" s="23">
        <v>30</v>
      </c>
      <c r="D16" s="12">
        <v>0</v>
      </c>
      <c r="E16" s="12">
        <v>0</v>
      </c>
      <c r="F16" s="12">
        <v>0</v>
      </c>
      <c r="G16" s="23">
        <v>30</v>
      </c>
      <c r="H16" s="23" t="s">
        <v>10</v>
      </c>
      <c r="I16" s="10">
        <v>12.5</v>
      </c>
      <c r="J16" s="10">
        <f t="shared" si="1"/>
        <v>1.25</v>
      </c>
      <c r="K16" s="10">
        <f t="shared" si="2"/>
        <v>13.75</v>
      </c>
      <c r="L16" s="11">
        <f t="shared" si="0"/>
        <v>412.5</v>
      </c>
    </row>
    <row r="17" spans="1:12" ht="15">
      <c r="A17" s="8">
        <v>10</v>
      </c>
      <c r="B17" s="9" t="s">
        <v>108</v>
      </c>
      <c r="C17" s="23">
        <v>2</v>
      </c>
      <c r="D17" s="12">
        <v>0</v>
      </c>
      <c r="E17" s="12">
        <v>0</v>
      </c>
      <c r="F17" s="12">
        <v>0</v>
      </c>
      <c r="G17" s="23">
        <v>2</v>
      </c>
      <c r="H17" s="23" t="s">
        <v>5</v>
      </c>
      <c r="I17" s="10">
        <v>350</v>
      </c>
      <c r="J17" s="10">
        <f t="shared" si="1"/>
        <v>35</v>
      </c>
      <c r="K17" s="10">
        <f t="shared" si="2"/>
        <v>385</v>
      </c>
      <c r="L17" s="11">
        <f t="shared" si="0"/>
        <v>770</v>
      </c>
    </row>
    <row r="18" spans="1:12" ht="15">
      <c r="A18" s="8">
        <v>11</v>
      </c>
      <c r="B18" s="9" t="s">
        <v>113</v>
      </c>
      <c r="C18" s="23">
        <v>2</v>
      </c>
      <c r="D18" s="12">
        <v>0</v>
      </c>
      <c r="E18" s="24">
        <v>2</v>
      </c>
      <c r="F18" s="12">
        <v>0</v>
      </c>
      <c r="G18" s="23">
        <v>4</v>
      </c>
      <c r="H18" s="23" t="s">
        <v>10</v>
      </c>
      <c r="I18" s="10">
        <v>55</v>
      </c>
      <c r="J18" s="10">
        <f t="shared" si="1"/>
        <v>5.5</v>
      </c>
      <c r="K18" s="10">
        <f t="shared" si="2"/>
        <v>60.5</v>
      </c>
      <c r="L18" s="11">
        <f t="shared" si="0"/>
        <v>242</v>
      </c>
    </row>
    <row r="19" spans="1:12" ht="15">
      <c r="A19" s="8">
        <v>12</v>
      </c>
      <c r="B19" s="9" t="s">
        <v>30</v>
      </c>
      <c r="C19" s="23">
        <v>5</v>
      </c>
      <c r="D19" s="23">
        <v>5</v>
      </c>
      <c r="E19" s="23">
        <v>5</v>
      </c>
      <c r="F19" s="23">
        <v>5</v>
      </c>
      <c r="G19" s="23">
        <v>20</v>
      </c>
      <c r="H19" s="23" t="s">
        <v>10</v>
      </c>
      <c r="I19" s="10">
        <v>95</v>
      </c>
      <c r="J19" s="10">
        <f t="shared" si="1"/>
        <v>9.5</v>
      </c>
      <c r="K19" s="10">
        <f t="shared" si="2"/>
        <v>104.5</v>
      </c>
      <c r="L19" s="11">
        <f t="shared" si="0"/>
        <v>2090</v>
      </c>
    </row>
    <row r="20" spans="1:12" ht="15">
      <c r="A20" s="8">
        <v>13</v>
      </c>
      <c r="B20" s="9" t="s">
        <v>88</v>
      </c>
      <c r="C20" s="23">
        <v>1</v>
      </c>
      <c r="D20" s="12">
        <v>0</v>
      </c>
      <c r="E20" s="23">
        <v>1</v>
      </c>
      <c r="F20" s="12">
        <v>0</v>
      </c>
      <c r="G20" s="23">
        <v>2</v>
      </c>
      <c r="H20" s="23" t="s">
        <v>10</v>
      </c>
      <c r="I20" s="10">
        <v>35</v>
      </c>
      <c r="J20" s="10">
        <f t="shared" si="1"/>
        <v>3.5</v>
      </c>
      <c r="K20" s="10">
        <f t="shared" si="2"/>
        <v>38.5</v>
      </c>
      <c r="L20" s="11">
        <f t="shared" si="0"/>
        <v>77</v>
      </c>
    </row>
    <row r="21" spans="1:12" ht="15">
      <c r="A21" s="8">
        <v>14</v>
      </c>
      <c r="B21" s="9" t="s">
        <v>31</v>
      </c>
      <c r="C21" s="23">
        <v>5</v>
      </c>
      <c r="D21" s="23">
        <v>5</v>
      </c>
      <c r="E21" s="23">
        <v>5</v>
      </c>
      <c r="F21" s="23">
        <v>5</v>
      </c>
      <c r="G21" s="23">
        <v>20</v>
      </c>
      <c r="H21" s="23" t="s">
        <v>10</v>
      </c>
      <c r="I21" s="10">
        <v>15</v>
      </c>
      <c r="J21" s="10">
        <f t="shared" si="1"/>
        <v>1.5</v>
      </c>
      <c r="K21" s="10">
        <f t="shared" si="2"/>
        <v>16.5</v>
      </c>
      <c r="L21" s="11">
        <f t="shared" si="0"/>
        <v>330</v>
      </c>
    </row>
    <row r="22" spans="1:12" ht="15">
      <c r="A22" s="8">
        <v>15</v>
      </c>
      <c r="B22" s="9" t="s">
        <v>124</v>
      </c>
      <c r="C22" s="23">
        <v>2</v>
      </c>
      <c r="D22" s="12">
        <v>0</v>
      </c>
      <c r="E22" s="12">
        <v>0</v>
      </c>
      <c r="F22" s="12">
        <v>0</v>
      </c>
      <c r="G22" s="23">
        <f>+C22+D22+E22+F22</f>
        <v>2</v>
      </c>
      <c r="H22" s="23" t="s">
        <v>5</v>
      </c>
      <c r="I22" s="10">
        <v>395</v>
      </c>
      <c r="J22" s="10">
        <f t="shared" si="1"/>
        <v>39.5</v>
      </c>
      <c r="K22" s="10">
        <f t="shared" si="2"/>
        <v>434.5</v>
      </c>
      <c r="L22" s="11">
        <f t="shared" si="0"/>
        <v>869</v>
      </c>
    </row>
    <row r="23" spans="1:12" ht="15">
      <c r="A23" s="8">
        <v>16</v>
      </c>
      <c r="B23" s="9" t="s">
        <v>96</v>
      </c>
      <c r="C23" s="23">
        <v>1</v>
      </c>
      <c r="D23" s="12">
        <v>0</v>
      </c>
      <c r="E23" s="12">
        <v>0</v>
      </c>
      <c r="F23" s="12">
        <v>0</v>
      </c>
      <c r="G23" s="23">
        <v>1</v>
      </c>
      <c r="H23" s="23" t="s">
        <v>98</v>
      </c>
      <c r="I23" s="10">
        <v>220</v>
      </c>
      <c r="J23" s="10">
        <f t="shared" si="1"/>
        <v>22</v>
      </c>
      <c r="K23" s="10">
        <f t="shared" si="2"/>
        <v>242</v>
      </c>
      <c r="L23" s="11">
        <f t="shared" si="0"/>
        <v>242</v>
      </c>
    </row>
    <row r="24" spans="1:12" ht="15">
      <c r="A24" s="8">
        <v>17</v>
      </c>
      <c r="B24" s="9" t="s">
        <v>32</v>
      </c>
      <c r="C24" s="23">
        <v>2</v>
      </c>
      <c r="D24" s="23">
        <v>2</v>
      </c>
      <c r="E24" s="23">
        <v>2</v>
      </c>
      <c r="F24" s="23">
        <v>2</v>
      </c>
      <c r="G24" s="23">
        <v>8</v>
      </c>
      <c r="H24" s="23" t="s">
        <v>10</v>
      </c>
      <c r="I24" s="10">
        <v>49.95</v>
      </c>
      <c r="J24" s="10">
        <f t="shared" si="1"/>
        <v>4.995000000000001</v>
      </c>
      <c r="K24" s="10">
        <f t="shared" si="2"/>
        <v>54.94500000000001</v>
      </c>
      <c r="L24" s="11">
        <f t="shared" si="0"/>
        <v>439.56000000000006</v>
      </c>
    </row>
    <row r="25" spans="1:12" ht="15">
      <c r="A25" s="8">
        <v>18</v>
      </c>
      <c r="B25" s="9" t="s">
        <v>33</v>
      </c>
      <c r="C25" s="23">
        <v>3</v>
      </c>
      <c r="D25" s="23">
        <v>3</v>
      </c>
      <c r="E25" s="23">
        <v>3</v>
      </c>
      <c r="F25" s="23">
        <v>3</v>
      </c>
      <c r="G25" s="23">
        <v>12</v>
      </c>
      <c r="H25" s="23" t="s">
        <v>11</v>
      </c>
      <c r="I25" s="10">
        <v>38</v>
      </c>
      <c r="J25" s="10">
        <f t="shared" si="1"/>
        <v>3.8000000000000003</v>
      </c>
      <c r="K25" s="10">
        <f t="shared" si="2"/>
        <v>41.8</v>
      </c>
      <c r="L25" s="11">
        <f t="shared" si="0"/>
        <v>501.59999999999997</v>
      </c>
    </row>
    <row r="26" spans="1:12" ht="15">
      <c r="A26" s="8">
        <v>19</v>
      </c>
      <c r="B26" s="9" t="s">
        <v>34</v>
      </c>
      <c r="C26" s="23">
        <v>6</v>
      </c>
      <c r="D26" s="23">
        <v>6</v>
      </c>
      <c r="E26" s="23">
        <v>6</v>
      </c>
      <c r="F26" s="23">
        <v>6</v>
      </c>
      <c r="G26" s="23">
        <v>24</v>
      </c>
      <c r="H26" s="23" t="s">
        <v>10</v>
      </c>
      <c r="I26" s="10">
        <v>95</v>
      </c>
      <c r="J26" s="10">
        <f t="shared" si="1"/>
        <v>9.5</v>
      </c>
      <c r="K26" s="10">
        <f t="shared" si="2"/>
        <v>104.5</v>
      </c>
      <c r="L26" s="11">
        <f t="shared" si="0"/>
        <v>2508</v>
      </c>
    </row>
    <row r="27" spans="1:12" ht="15">
      <c r="A27" s="8">
        <v>20</v>
      </c>
      <c r="B27" s="9" t="s">
        <v>81</v>
      </c>
      <c r="C27" s="23">
        <v>1</v>
      </c>
      <c r="D27" s="12">
        <v>0</v>
      </c>
      <c r="E27" s="23">
        <v>1</v>
      </c>
      <c r="F27" s="12">
        <v>0</v>
      </c>
      <c r="G27" s="23">
        <v>2</v>
      </c>
      <c r="H27" s="23" t="s">
        <v>10</v>
      </c>
      <c r="I27" s="10">
        <v>350</v>
      </c>
      <c r="J27" s="10">
        <f t="shared" si="1"/>
        <v>35</v>
      </c>
      <c r="K27" s="10">
        <f t="shared" si="2"/>
        <v>385</v>
      </c>
      <c r="L27" s="11">
        <f t="shared" si="0"/>
        <v>770</v>
      </c>
    </row>
    <row r="28" spans="1:12" ht="15">
      <c r="A28" s="8">
        <v>21</v>
      </c>
      <c r="B28" s="9" t="s">
        <v>82</v>
      </c>
      <c r="C28" s="23">
        <v>6</v>
      </c>
      <c r="D28" s="23">
        <v>6</v>
      </c>
      <c r="E28" s="23">
        <v>6</v>
      </c>
      <c r="F28" s="23">
        <v>6</v>
      </c>
      <c r="G28" s="23">
        <v>24</v>
      </c>
      <c r="H28" s="23" t="s">
        <v>10</v>
      </c>
      <c r="I28" s="10">
        <v>35</v>
      </c>
      <c r="J28" s="10">
        <f t="shared" si="1"/>
        <v>3.5</v>
      </c>
      <c r="K28" s="10">
        <f t="shared" si="2"/>
        <v>38.5</v>
      </c>
      <c r="L28" s="11">
        <f t="shared" si="0"/>
        <v>924</v>
      </c>
    </row>
    <row r="29" spans="1:12" ht="15">
      <c r="A29" s="8">
        <v>22</v>
      </c>
      <c r="B29" s="9" t="s">
        <v>35</v>
      </c>
      <c r="C29" s="23">
        <v>1</v>
      </c>
      <c r="D29" s="23" t="s">
        <v>12</v>
      </c>
      <c r="E29" s="23">
        <v>1</v>
      </c>
      <c r="F29" s="23" t="s">
        <v>12</v>
      </c>
      <c r="G29" s="23">
        <v>2</v>
      </c>
      <c r="H29" s="23" t="s">
        <v>13</v>
      </c>
      <c r="I29" s="10">
        <v>150</v>
      </c>
      <c r="J29" s="10">
        <f t="shared" si="1"/>
        <v>15</v>
      </c>
      <c r="K29" s="10">
        <f t="shared" si="2"/>
        <v>165</v>
      </c>
      <c r="L29" s="11">
        <f t="shared" si="0"/>
        <v>330</v>
      </c>
    </row>
    <row r="30" spans="1:12" ht="15">
      <c r="A30" s="8">
        <v>23</v>
      </c>
      <c r="B30" s="9" t="s">
        <v>99</v>
      </c>
      <c r="C30" s="23">
        <v>3</v>
      </c>
      <c r="D30" s="23">
        <v>3</v>
      </c>
      <c r="E30" s="23">
        <v>3</v>
      </c>
      <c r="F30" s="23">
        <v>3</v>
      </c>
      <c r="G30" s="23">
        <v>12</v>
      </c>
      <c r="H30" s="23" t="s">
        <v>10</v>
      </c>
      <c r="I30" s="10">
        <v>695</v>
      </c>
      <c r="J30" s="10">
        <f t="shared" si="1"/>
        <v>69.5</v>
      </c>
      <c r="K30" s="10">
        <f t="shared" si="2"/>
        <v>764.5</v>
      </c>
      <c r="L30" s="11">
        <f t="shared" si="0"/>
        <v>9174</v>
      </c>
    </row>
    <row r="31" spans="1:12" ht="15">
      <c r="A31" s="8">
        <v>24</v>
      </c>
      <c r="B31" s="9" t="s">
        <v>100</v>
      </c>
      <c r="C31" s="23">
        <v>3</v>
      </c>
      <c r="D31" s="23">
        <v>3</v>
      </c>
      <c r="E31" s="23">
        <v>3</v>
      </c>
      <c r="F31" s="23">
        <v>3</v>
      </c>
      <c r="G31" s="23">
        <v>12</v>
      </c>
      <c r="H31" s="23" t="s">
        <v>10</v>
      </c>
      <c r="I31" s="10">
        <v>795</v>
      </c>
      <c r="J31" s="10">
        <f t="shared" si="1"/>
        <v>79.5</v>
      </c>
      <c r="K31" s="10">
        <f t="shared" si="2"/>
        <v>874.5</v>
      </c>
      <c r="L31" s="11">
        <f t="shared" si="0"/>
        <v>10494</v>
      </c>
    </row>
    <row r="32" spans="1:12" ht="15">
      <c r="A32" s="8">
        <v>25</v>
      </c>
      <c r="B32" s="9" t="s">
        <v>101</v>
      </c>
      <c r="C32" s="23">
        <v>3</v>
      </c>
      <c r="D32" s="23">
        <v>3</v>
      </c>
      <c r="E32" s="23">
        <v>3</v>
      </c>
      <c r="F32" s="23">
        <v>3</v>
      </c>
      <c r="G32" s="23">
        <v>12</v>
      </c>
      <c r="H32" s="23" t="s">
        <v>10</v>
      </c>
      <c r="I32" s="10">
        <v>400</v>
      </c>
      <c r="J32" s="10">
        <f t="shared" si="1"/>
        <v>40</v>
      </c>
      <c r="K32" s="10">
        <f t="shared" si="2"/>
        <v>440</v>
      </c>
      <c r="L32" s="11">
        <f t="shared" si="0"/>
        <v>5280</v>
      </c>
    </row>
    <row r="33" spans="1:12" ht="15">
      <c r="A33" s="8">
        <v>26</v>
      </c>
      <c r="B33" s="9" t="s">
        <v>102</v>
      </c>
      <c r="C33" s="23">
        <v>3</v>
      </c>
      <c r="D33" s="23">
        <v>3</v>
      </c>
      <c r="E33" s="23">
        <v>3</v>
      </c>
      <c r="F33" s="23">
        <v>3</v>
      </c>
      <c r="G33" s="23">
        <v>12</v>
      </c>
      <c r="H33" s="23" t="s">
        <v>10</v>
      </c>
      <c r="I33" s="10">
        <v>410</v>
      </c>
      <c r="J33" s="10">
        <f t="shared" si="1"/>
        <v>41</v>
      </c>
      <c r="K33" s="10">
        <f t="shared" si="2"/>
        <v>451</v>
      </c>
      <c r="L33" s="11">
        <f t="shared" si="0"/>
        <v>5412</v>
      </c>
    </row>
    <row r="34" spans="1:12" ht="15">
      <c r="A34" s="8">
        <v>27</v>
      </c>
      <c r="B34" s="9" t="s">
        <v>125</v>
      </c>
      <c r="C34" s="23">
        <v>4</v>
      </c>
      <c r="D34" s="23">
        <v>4</v>
      </c>
      <c r="E34" s="23">
        <v>4</v>
      </c>
      <c r="F34" s="23">
        <v>4</v>
      </c>
      <c r="G34" s="23">
        <v>16</v>
      </c>
      <c r="H34" s="23" t="s">
        <v>14</v>
      </c>
      <c r="I34" s="10">
        <v>650</v>
      </c>
      <c r="J34" s="10">
        <f t="shared" si="1"/>
        <v>65</v>
      </c>
      <c r="K34" s="10">
        <f t="shared" si="2"/>
        <v>715</v>
      </c>
      <c r="L34" s="11">
        <f t="shared" si="0"/>
        <v>11440</v>
      </c>
    </row>
    <row r="35" spans="1:12" ht="15">
      <c r="A35" s="8">
        <v>28</v>
      </c>
      <c r="B35" s="9" t="s">
        <v>128</v>
      </c>
      <c r="C35" s="23">
        <v>1</v>
      </c>
      <c r="D35" s="12">
        <v>0</v>
      </c>
      <c r="E35" s="12">
        <v>0</v>
      </c>
      <c r="F35" s="12">
        <v>0</v>
      </c>
      <c r="G35" s="23">
        <v>1</v>
      </c>
      <c r="H35" s="23" t="s">
        <v>13</v>
      </c>
      <c r="I35" s="10">
        <v>195</v>
      </c>
      <c r="J35" s="10">
        <f t="shared" si="1"/>
        <v>19.5</v>
      </c>
      <c r="K35" s="10">
        <f t="shared" si="2"/>
        <v>214.5</v>
      </c>
      <c r="L35" s="11">
        <f t="shared" si="0"/>
        <v>214.5</v>
      </c>
    </row>
    <row r="36" spans="1:12" ht="15">
      <c r="A36" s="8">
        <v>29</v>
      </c>
      <c r="B36" s="9" t="s">
        <v>109</v>
      </c>
      <c r="C36" s="23">
        <v>1</v>
      </c>
      <c r="D36" s="23" t="s">
        <v>12</v>
      </c>
      <c r="E36" s="23">
        <v>1</v>
      </c>
      <c r="F36" s="23" t="s">
        <v>12</v>
      </c>
      <c r="G36" s="23">
        <v>2</v>
      </c>
      <c r="H36" s="23" t="s">
        <v>14</v>
      </c>
      <c r="I36" s="10">
        <v>550</v>
      </c>
      <c r="J36" s="10">
        <f t="shared" si="1"/>
        <v>55</v>
      </c>
      <c r="K36" s="10">
        <f t="shared" si="2"/>
        <v>605</v>
      </c>
      <c r="L36" s="11">
        <f t="shared" si="0"/>
        <v>1210</v>
      </c>
    </row>
    <row r="37" spans="1:12" ht="15.75">
      <c r="A37" s="8">
        <v>30</v>
      </c>
      <c r="B37" s="13" t="s">
        <v>52</v>
      </c>
      <c r="C37" s="14">
        <v>2</v>
      </c>
      <c r="D37" s="14" t="s">
        <v>12</v>
      </c>
      <c r="E37" s="14">
        <v>2</v>
      </c>
      <c r="F37" s="14" t="s">
        <v>12</v>
      </c>
      <c r="G37" s="14">
        <v>4</v>
      </c>
      <c r="H37" s="14" t="s">
        <v>10</v>
      </c>
      <c r="I37" s="15">
        <v>350</v>
      </c>
      <c r="J37" s="10">
        <f aca="true" t="shared" si="3" ref="J37:J44">+I37*0.1</f>
        <v>35</v>
      </c>
      <c r="K37" s="10">
        <f aca="true" t="shared" si="4" ref="K37:K44">+I37+J37</f>
        <v>385</v>
      </c>
      <c r="L37" s="16">
        <f>+K37*G37</f>
        <v>1540</v>
      </c>
    </row>
    <row r="38" spans="1:12" ht="15.75">
      <c r="A38" s="8">
        <v>31</v>
      </c>
      <c r="B38" s="13" t="s">
        <v>114</v>
      </c>
      <c r="C38" s="14">
        <v>1</v>
      </c>
      <c r="D38" s="25">
        <v>0</v>
      </c>
      <c r="E38" s="25">
        <v>0</v>
      </c>
      <c r="F38" s="25">
        <v>0</v>
      </c>
      <c r="G38" s="26">
        <f>+C38+D38+E38+F38</f>
        <v>1</v>
      </c>
      <c r="H38" s="14" t="s">
        <v>5</v>
      </c>
      <c r="I38" s="15">
        <v>8900</v>
      </c>
      <c r="J38" s="10">
        <f t="shared" si="3"/>
        <v>890</v>
      </c>
      <c r="K38" s="10">
        <f t="shared" si="4"/>
        <v>9790</v>
      </c>
      <c r="L38" s="16">
        <f>+K38*C38</f>
        <v>9790</v>
      </c>
    </row>
    <row r="39" spans="1:12" ht="15.75">
      <c r="A39" s="8">
        <v>32</v>
      </c>
      <c r="B39" s="13" t="s">
        <v>115</v>
      </c>
      <c r="C39" s="14">
        <v>1</v>
      </c>
      <c r="D39" s="25">
        <v>0</v>
      </c>
      <c r="E39" s="25">
        <v>0</v>
      </c>
      <c r="F39" s="25">
        <v>0</v>
      </c>
      <c r="G39" s="26">
        <f aca="true" t="shared" si="5" ref="G39:G44">+C39+D39+E39+F39</f>
        <v>1</v>
      </c>
      <c r="H39" s="14" t="s">
        <v>5</v>
      </c>
      <c r="I39" s="15">
        <v>12400</v>
      </c>
      <c r="J39" s="10">
        <f t="shared" si="3"/>
        <v>1240</v>
      </c>
      <c r="K39" s="10">
        <f t="shared" si="4"/>
        <v>13640</v>
      </c>
      <c r="L39" s="16">
        <f aca="true" t="shared" si="6" ref="L39:L44">+K39*C39</f>
        <v>13640</v>
      </c>
    </row>
    <row r="40" spans="1:12" ht="15.75">
      <c r="A40" s="8">
        <v>33</v>
      </c>
      <c r="B40" s="13" t="s">
        <v>87</v>
      </c>
      <c r="C40" s="14">
        <v>1</v>
      </c>
      <c r="D40" s="25">
        <v>0</v>
      </c>
      <c r="E40" s="25">
        <v>0</v>
      </c>
      <c r="F40" s="25">
        <v>0</v>
      </c>
      <c r="G40" s="26">
        <f t="shared" si="5"/>
        <v>1</v>
      </c>
      <c r="H40" s="14" t="s">
        <v>5</v>
      </c>
      <c r="I40" s="15">
        <v>2150</v>
      </c>
      <c r="J40" s="10">
        <f t="shared" si="3"/>
        <v>215</v>
      </c>
      <c r="K40" s="10">
        <f t="shared" si="4"/>
        <v>2365</v>
      </c>
      <c r="L40" s="16">
        <f t="shared" si="6"/>
        <v>2365</v>
      </c>
    </row>
    <row r="41" spans="1:12" ht="15.75">
      <c r="A41" s="8">
        <v>34</v>
      </c>
      <c r="B41" s="13" t="s">
        <v>116</v>
      </c>
      <c r="C41" s="14">
        <v>1</v>
      </c>
      <c r="D41" s="25">
        <v>0</v>
      </c>
      <c r="E41" s="25">
        <v>0</v>
      </c>
      <c r="F41" s="25">
        <v>0</v>
      </c>
      <c r="G41" s="26">
        <f t="shared" si="5"/>
        <v>1</v>
      </c>
      <c r="H41" s="14" t="s">
        <v>5</v>
      </c>
      <c r="I41" s="15">
        <v>420</v>
      </c>
      <c r="J41" s="10">
        <f t="shared" si="3"/>
        <v>42</v>
      </c>
      <c r="K41" s="10">
        <f t="shared" si="4"/>
        <v>462</v>
      </c>
      <c r="L41" s="16">
        <f t="shared" si="6"/>
        <v>462</v>
      </c>
    </row>
    <row r="42" spans="1:12" ht="15.75">
      <c r="A42" s="8">
        <v>35</v>
      </c>
      <c r="B42" s="13" t="s">
        <v>117</v>
      </c>
      <c r="C42" s="14">
        <v>1</v>
      </c>
      <c r="D42" s="25">
        <v>0</v>
      </c>
      <c r="E42" s="25">
        <v>0</v>
      </c>
      <c r="F42" s="25">
        <v>0</v>
      </c>
      <c r="G42" s="26">
        <f t="shared" si="5"/>
        <v>1</v>
      </c>
      <c r="H42" s="14" t="s">
        <v>5</v>
      </c>
      <c r="I42" s="15">
        <v>4950</v>
      </c>
      <c r="J42" s="10">
        <f t="shared" si="3"/>
        <v>495</v>
      </c>
      <c r="K42" s="10">
        <f t="shared" si="4"/>
        <v>5445</v>
      </c>
      <c r="L42" s="16">
        <f t="shared" si="6"/>
        <v>5445</v>
      </c>
    </row>
    <row r="43" spans="1:12" ht="15.75">
      <c r="A43" s="8">
        <v>36</v>
      </c>
      <c r="B43" s="13" t="s">
        <v>130</v>
      </c>
      <c r="C43" s="14">
        <v>10</v>
      </c>
      <c r="D43" s="25">
        <v>0</v>
      </c>
      <c r="E43" s="25">
        <v>0</v>
      </c>
      <c r="F43" s="25">
        <v>0</v>
      </c>
      <c r="G43" s="26">
        <f t="shared" si="5"/>
        <v>10</v>
      </c>
      <c r="H43" s="14" t="s">
        <v>10</v>
      </c>
      <c r="I43" s="15">
        <v>850</v>
      </c>
      <c r="J43" s="10">
        <f t="shared" si="3"/>
        <v>85</v>
      </c>
      <c r="K43" s="10">
        <f t="shared" si="4"/>
        <v>935</v>
      </c>
      <c r="L43" s="16">
        <f t="shared" si="6"/>
        <v>9350</v>
      </c>
    </row>
    <row r="44" spans="1:12" ht="15.75">
      <c r="A44" s="8">
        <v>37</v>
      </c>
      <c r="B44" s="13" t="s">
        <v>131</v>
      </c>
      <c r="C44" s="14">
        <v>1</v>
      </c>
      <c r="D44" s="25">
        <v>0</v>
      </c>
      <c r="E44" s="25">
        <v>0</v>
      </c>
      <c r="F44" s="25">
        <v>0</v>
      </c>
      <c r="G44" s="26">
        <f t="shared" si="5"/>
        <v>1</v>
      </c>
      <c r="H44" s="14" t="s">
        <v>24</v>
      </c>
      <c r="I44" s="15">
        <v>11500</v>
      </c>
      <c r="J44" s="10">
        <f t="shared" si="3"/>
        <v>1150</v>
      </c>
      <c r="K44" s="10">
        <f t="shared" si="4"/>
        <v>12650</v>
      </c>
      <c r="L44" s="16">
        <f t="shared" si="6"/>
        <v>12650</v>
      </c>
    </row>
    <row r="45" spans="1:12" ht="15">
      <c r="A45" s="8">
        <v>38</v>
      </c>
      <c r="B45" s="9" t="s">
        <v>97</v>
      </c>
      <c r="C45" s="23">
        <v>6</v>
      </c>
      <c r="D45" s="23" t="s">
        <v>12</v>
      </c>
      <c r="E45" s="23" t="s">
        <v>12</v>
      </c>
      <c r="F45" s="23" t="s">
        <v>12</v>
      </c>
      <c r="G45" s="23">
        <v>6</v>
      </c>
      <c r="H45" s="23" t="s">
        <v>10</v>
      </c>
      <c r="I45" s="10">
        <v>39.95</v>
      </c>
      <c r="J45" s="10">
        <f t="shared" si="1"/>
        <v>3.9950000000000006</v>
      </c>
      <c r="K45" s="10">
        <f t="shared" si="2"/>
        <v>43.945</v>
      </c>
      <c r="L45" s="11">
        <f t="shared" si="0"/>
        <v>263.67</v>
      </c>
    </row>
    <row r="46" spans="1:12" ht="15">
      <c r="A46" s="8">
        <v>39</v>
      </c>
      <c r="B46" s="9" t="s">
        <v>110</v>
      </c>
      <c r="C46" s="23">
        <v>1</v>
      </c>
      <c r="D46" s="23" t="s">
        <v>12</v>
      </c>
      <c r="E46" s="23" t="s">
        <v>12</v>
      </c>
      <c r="F46" s="23" t="s">
        <v>12</v>
      </c>
      <c r="G46" s="23">
        <v>1</v>
      </c>
      <c r="H46" s="23" t="s">
        <v>13</v>
      </c>
      <c r="I46" s="10">
        <v>19.5</v>
      </c>
      <c r="J46" s="10">
        <f t="shared" si="1"/>
        <v>1.9500000000000002</v>
      </c>
      <c r="K46" s="10">
        <f t="shared" si="2"/>
        <v>21.45</v>
      </c>
      <c r="L46" s="11">
        <f t="shared" si="0"/>
        <v>21.45</v>
      </c>
    </row>
    <row r="47" spans="1:12" ht="15">
      <c r="A47" s="8">
        <v>40</v>
      </c>
      <c r="B47" s="9" t="s">
        <v>36</v>
      </c>
      <c r="C47" s="23">
        <v>2</v>
      </c>
      <c r="D47" s="23">
        <v>2</v>
      </c>
      <c r="E47" s="23">
        <v>2</v>
      </c>
      <c r="F47" s="23">
        <v>2</v>
      </c>
      <c r="G47" s="23">
        <v>8</v>
      </c>
      <c r="H47" s="23" t="s">
        <v>10</v>
      </c>
      <c r="I47" s="10">
        <v>12.5</v>
      </c>
      <c r="J47" s="10">
        <f t="shared" si="1"/>
        <v>1.25</v>
      </c>
      <c r="K47" s="10">
        <f t="shared" si="2"/>
        <v>13.75</v>
      </c>
      <c r="L47" s="11">
        <f t="shared" si="0"/>
        <v>110</v>
      </c>
    </row>
    <row r="48" spans="1:12" ht="15">
      <c r="A48" s="8">
        <v>41</v>
      </c>
      <c r="B48" s="9" t="s">
        <v>37</v>
      </c>
      <c r="C48" s="23">
        <v>4</v>
      </c>
      <c r="D48" s="23">
        <v>4</v>
      </c>
      <c r="E48" s="23">
        <v>4</v>
      </c>
      <c r="F48" s="23">
        <v>4</v>
      </c>
      <c r="G48" s="23">
        <v>16</v>
      </c>
      <c r="H48" s="23" t="s">
        <v>10</v>
      </c>
      <c r="I48" s="10">
        <v>27.5</v>
      </c>
      <c r="J48" s="10">
        <f t="shared" si="1"/>
        <v>2.75</v>
      </c>
      <c r="K48" s="10">
        <f t="shared" si="2"/>
        <v>30.25</v>
      </c>
      <c r="L48" s="11">
        <f t="shared" si="0"/>
        <v>484</v>
      </c>
    </row>
    <row r="49" spans="1:12" ht="15">
      <c r="A49" s="8">
        <v>42</v>
      </c>
      <c r="B49" s="9" t="s">
        <v>38</v>
      </c>
      <c r="C49" s="23">
        <v>1</v>
      </c>
      <c r="D49" s="23" t="s">
        <v>12</v>
      </c>
      <c r="E49" s="23" t="s">
        <v>12</v>
      </c>
      <c r="F49" s="23" t="s">
        <v>12</v>
      </c>
      <c r="G49" s="23">
        <v>1</v>
      </c>
      <c r="H49" s="23" t="s">
        <v>13</v>
      </c>
      <c r="I49" s="10">
        <v>15</v>
      </c>
      <c r="J49" s="10">
        <f t="shared" si="1"/>
        <v>1.5</v>
      </c>
      <c r="K49" s="10">
        <f t="shared" si="2"/>
        <v>16.5</v>
      </c>
      <c r="L49" s="11">
        <f t="shared" si="0"/>
        <v>16.5</v>
      </c>
    </row>
    <row r="50" spans="1:12" ht="15">
      <c r="A50" s="8">
        <v>43</v>
      </c>
      <c r="B50" s="9" t="s">
        <v>119</v>
      </c>
      <c r="C50" s="23">
        <v>1</v>
      </c>
      <c r="D50" s="11">
        <v>0</v>
      </c>
      <c r="E50" s="11">
        <v>0</v>
      </c>
      <c r="F50" s="11">
        <v>0</v>
      </c>
      <c r="G50" s="23">
        <f>+C50+D50+E50+F50</f>
        <v>1</v>
      </c>
      <c r="H50" s="23" t="s">
        <v>5</v>
      </c>
      <c r="I50" s="10">
        <v>375</v>
      </c>
      <c r="J50" s="10">
        <f t="shared" si="1"/>
        <v>37.5</v>
      </c>
      <c r="K50" s="10">
        <f t="shared" si="2"/>
        <v>412.5</v>
      </c>
      <c r="L50" s="11">
        <f>+K50*C50</f>
        <v>412.5</v>
      </c>
    </row>
    <row r="51" spans="1:12" ht="15">
      <c r="A51" s="8">
        <v>44</v>
      </c>
      <c r="B51" s="9" t="s">
        <v>120</v>
      </c>
      <c r="C51" s="23">
        <v>1</v>
      </c>
      <c r="D51" s="11">
        <v>0</v>
      </c>
      <c r="E51" s="11">
        <v>0</v>
      </c>
      <c r="F51" s="11">
        <v>0</v>
      </c>
      <c r="G51" s="23">
        <f>+C51+D51+E51+F51</f>
        <v>1</v>
      </c>
      <c r="H51" s="23" t="s">
        <v>5</v>
      </c>
      <c r="I51" s="10">
        <v>275</v>
      </c>
      <c r="J51" s="10">
        <f t="shared" si="1"/>
        <v>27.5</v>
      </c>
      <c r="K51" s="10">
        <f t="shared" si="2"/>
        <v>302.5</v>
      </c>
      <c r="L51" s="11">
        <f>+K51*C51</f>
        <v>302.5</v>
      </c>
    </row>
    <row r="52" spans="1:12" ht="15">
      <c r="A52" s="8">
        <v>45</v>
      </c>
      <c r="B52" s="9" t="s">
        <v>39</v>
      </c>
      <c r="C52" s="23">
        <v>35</v>
      </c>
      <c r="D52" s="23">
        <v>35</v>
      </c>
      <c r="E52" s="23">
        <v>35</v>
      </c>
      <c r="F52" s="23">
        <v>35</v>
      </c>
      <c r="G52" s="23">
        <v>140</v>
      </c>
      <c r="H52" s="23" t="s">
        <v>15</v>
      </c>
      <c r="I52" s="10">
        <v>9.5</v>
      </c>
      <c r="J52" s="10">
        <f t="shared" si="1"/>
        <v>0.9500000000000001</v>
      </c>
      <c r="K52" s="10">
        <f t="shared" si="2"/>
        <v>10.45</v>
      </c>
      <c r="L52" s="11">
        <f t="shared" si="0"/>
        <v>1463</v>
      </c>
    </row>
    <row r="53" spans="1:12" ht="15">
      <c r="A53" s="8">
        <v>46</v>
      </c>
      <c r="B53" s="9" t="s">
        <v>83</v>
      </c>
      <c r="C53" s="23">
        <v>2</v>
      </c>
      <c r="D53" s="23">
        <v>2</v>
      </c>
      <c r="E53" s="23">
        <v>2</v>
      </c>
      <c r="F53" s="23">
        <v>2</v>
      </c>
      <c r="G53" s="23">
        <f aca="true" t="shared" si="7" ref="G53:G59">C53+D53+E53+F53</f>
        <v>8</v>
      </c>
      <c r="H53" s="23" t="s">
        <v>91</v>
      </c>
      <c r="I53" s="10">
        <v>30</v>
      </c>
      <c r="J53" s="10">
        <f t="shared" si="1"/>
        <v>3</v>
      </c>
      <c r="K53" s="10">
        <f t="shared" si="2"/>
        <v>33</v>
      </c>
      <c r="L53" s="11">
        <f t="shared" si="0"/>
        <v>264</v>
      </c>
    </row>
    <row r="54" spans="1:12" ht="15">
      <c r="A54" s="8">
        <v>47</v>
      </c>
      <c r="B54" s="9" t="s">
        <v>84</v>
      </c>
      <c r="C54" s="23">
        <v>2</v>
      </c>
      <c r="D54" s="23">
        <v>2</v>
      </c>
      <c r="E54" s="23">
        <v>2</v>
      </c>
      <c r="F54" s="23">
        <v>2</v>
      </c>
      <c r="G54" s="23">
        <f t="shared" si="7"/>
        <v>8</v>
      </c>
      <c r="H54" s="23" t="s">
        <v>91</v>
      </c>
      <c r="I54" s="10">
        <v>25</v>
      </c>
      <c r="J54" s="10">
        <f t="shared" si="1"/>
        <v>2.5</v>
      </c>
      <c r="K54" s="10">
        <f t="shared" si="2"/>
        <v>27.5</v>
      </c>
      <c r="L54" s="11">
        <f t="shared" si="0"/>
        <v>220</v>
      </c>
    </row>
    <row r="55" spans="1:12" ht="15">
      <c r="A55" s="8">
        <v>48</v>
      </c>
      <c r="B55" s="9" t="s">
        <v>85</v>
      </c>
      <c r="C55" s="23">
        <v>2</v>
      </c>
      <c r="D55" s="23">
        <v>2</v>
      </c>
      <c r="E55" s="23">
        <v>2</v>
      </c>
      <c r="F55" s="23">
        <v>2</v>
      </c>
      <c r="G55" s="23">
        <f t="shared" si="7"/>
        <v>8</v>
      </c>
      <c r="H55" s="23" t="s">
        <v>91</v>
      </c>
      <c r="I55" s="10">
        <v>17.5</v>
      </c>
      <c r="J55" s="10">
        <f t="shared" si="1"/>
        <v>1.75</v>
      </c>
      <c r="K55" s="10">
        <f t="shared" si="2"/>
        <v>19.25</v>
      </c>
      <c r="L55" s="11">
        <f t="shared" si="0"/>
        <v>154</v>
      </c>
    </row>
    <row r="56" spans="1:12" ht="15">
      <c r="A56" s="8">
        <v>49</v>
      </c>
      <c r="B56" s="9" t="s">
        <v>86</v>
      </c>
      <c r="C56" s="23">
        <v>1</v>
      </c>
      <c r="D56" s="23">
        <v>1</v>
      </c>
      <c r="E56" s="23">
        <v>1</v>
      </c>
      <c r="F56" s="23">
        <v>1</v>
      </c>
      <c r="G56" s="23">
        <f t="shared" si="7"/>
        <v>4</v>
      </c>
      <c r="H56" s="23" t="s">
        <v>91</v>
      </c>
      <c r="I56" s="10">
        <v>7.5</v>
      </c>
      <c r="J56" s="10">
        <f t="shared" si="1"/>
        <v>0.75</v>
      </c>
      <c r="K56" s="10">
        <f t="shared" si="2"/>
        <v>8.25</v>
      </c>
      <c r="L56" s="11">
        <f t="shared" si="0"/>
        <v>33</v>
      </c>
    </row>
    <row r="57" spans="1:12" ht="15">
      <c r="A57" s="8">
        <v>50</v>
      </c>
      <c r="B57" s="9" t="s">
        <v>90</v>
      </c>
      <c r="C57" s="23">
        <v>1</v>
      </c>
      <c r="D57" s="23">
        <v>1</v>
      </c>
      <c r="E57" s="23">
        <v>1</v>
      </c>
      <c r="F57" s="23">
        <v>1</v>
      </c>
      <c r="G57" s="23">
        <f t="shared" si="7"/>
        <v>4</v>
      </c>
      <c r="H57" s="23" t="s">
        <v>16</v>
      </c>
      <c r="I57" s="10">
        <v>17.5</v>
      </c>
      <c r="J57" s="10">
        <f t="shared" si="1"/>
        <v>1.75</v>
      </c>
      <c r="K57" s="10">
        <f t="shared" si="2"/>
        <v>19.25</v>
      </c>
      <c r="L57" s="11">
        <f t="shared" si="0"/>
        <v>77</v>
      </c>
    </row>
    <row r="58" spans="1:12" ht="15">
      <c r="A58" s="8">
        <v>51</v>
      </c>
      <c r="B58" s="9" t="s">
        <v>111</v>
      </c>
      <c r="C58" s="23">
        <v>1</v>
      </c>
      <c r="D58" s="12">
        <v>0</v>
      </c>
      <c r="E58" s="12">
        <v>0</v>
      </c>
      <c r="F58" s="12">
        <v>0</v>
      </c>
      <c r="G58" s="23">
        <v>1</v>
      </c>
      <c r="H58" s="23" t="s">
        <v>5</v>
      </c>
      <c r="I58" s="10">
        <v>6895</v>
      </c>
      <c r="J58" s="10">
        <f t="shared" si="1"/>
        <v>689.5</v>
      </c>
      <c r="K58" s="10">
        <f t="shared" si="2"/>
        <v>7584.5</v>
      </c>
      <c r="L58" s="11">
        <f t="shared" si="0"/>
        <v>7584.5</v>
      </c>
    </row>
    <row r="59" spans="1:12" ht="15">
      <c r="A59" s="8">
        <v>52</v>
      </c>
      <c r="B59" s="9" t="s">
        <v>112</v>
      </c>
      <c r="C59" s="23">
        <v>1</v>
      </c>
      <c r="D59" s="23">
        <v>1</v>
      </c>
      <c r="E59" s="23">
        <v>1</v>
      </c>
      <c r="F59" s="23">
        <v>1</v>
      </c>
      <c r="G59" s="23">
        <f t="shared" si="7"/>
        <v>4</v>
      </c>
      <c r="H59" s="23" t="s">
        <v>92</v>
      </c>
      <c r="I59" s="10">
        <v>75</v>
      </c>
      <c r="J59" s="10">
        <f t="shared" si="1"/>
        <v>7.5</v>
      </c>
      <c r="K59" s="10">
        <f t="shared" si="2"/>
        <v>82.5</v>
      </c>
      <c r="L59" s="11">
        <f t="shared" si="0"/>
        <v>330</v>
      </c>
    </row>
    <row r="60" spans="1:12" ht="15">
      <c r="A60" s="8">
        <v>53</v>
      </c>
      <c r="B60" s="9" t="s">
        <v>118</v>
      </c>
      <c r="C60" s="23">
        <v>1</v>
      </c>
      <c r="D60" s="12">
        <v>0</v>
      </c>
      <c r="E60" s="12">
        <v>0</v>
      </c>
      <c r="F60" s="23"/>
      <c r="G60" s="23">
        <f>+C60+D60+E60+F60</f>
        <v>1</v>
      </c>
      <c r="H60" s="23" t="s">
        <v>134</v>
      </c>
      <c r="I60" s="10">
        <v>1800</v>
      </c>
      <c r="J60" s="10">
        <f t="shared" si="1"/>
        <v>180</v>
      </c>
      <c r="K60" s="10">
        <f t="shared" si="2"/>
        <v>1980</v>
      </c>
      <c r="L60" s="11">
        <f>+K60*C60</f>
        <v>1980</v>
      </c>
    </row>
    <row r="61" spans="1:12" ht="15">
      <c r="A61" s="8">
        <v>54</v>
      </c>
      <c r="B61" s="9" t="s">
        <v>132</v>
      </c>
      <c r="C61" s="12">
        <v>0</v>
      </c>
      <c r="D61" s="12">
        <v>0</v>
      </c>
      <c r="E61" s="12">
        <v>0</v>
      </c>
      <c r="F61" s="23">
        <v>1300</v>
      </c>
      <c r="G61" s="23">
        <f>+C61+D61+E61+F61</f>
        <v>1300</v>
      </c>
      <c r="H61" s="23" t="s">
        <v>10</v>
      </c>
      <c r="I61" s="10">
        <v>16.5</v>
      </c>
      <c r="J61" s="10">
        <f t="shared" si="1"/>
        <v>1.6500000000000001</v>
      </c>
      <c r="K61" s="10">
        <f t="shared" si="2"/>
        <v>18.15</v>
      </c>
      <c r="L61" s="11">
        <f>+K61*F61</f>
        <v>23594.999999999996</v>
      </c>
    </row>
    <row r="62" spans="1:12" ht="15">
      <c r="A62" s="8">
        <v>55</v>
      </c>
      <c r="B62" s="9" t="s">
        <v>133</v>
      </c>
      <c r="C62" s="12">
        <v>0</v>
      </c>
      <c r="D62" s="12">
        <v>0</v>
      </c>
      <c r="E62" s="12">
        <v>0</v>
      </c>
      <c r="F62" s="23">
        <v>100</v>
      </c>
      <c r="G62" s="23">
        <f>+C62+D62+E62+F62</f>
        <v>100</v>
      </c>
      <c r="H62" s="23" t="s">
        <v>10</v>
      </c>
      <c r="I62" s="10">
        <v>68</v>
      </c>
      <c r="J62" s="10">
        <f t="shared" si="1"/>
        <v>6.800000000000001</v>
      </c>
      <c r="K62" s="10">
        <f t="shared" si="2"/>
        <v>74.8</v>
      </c>
      <c r="L62" s="11">
        <f>+K62*F62</f>
        <v>7480</v>
      </c>
    </row>
    <row r="63" spans="1:12" ht="15">
      <c r="A63" s="8">
        <v>56</v>
      </c>
      <c r="B63" s="9" t="s">
        <v>40</v>
      </c>
      <c r="C63" s="23">
        <v>7</v>
      </c>
      <c r="D63" s="23">
        <v>7</v>
      </c>
      <c r="E63" s="23">
        <v>7</v>
      </c>
      <c r="F63" s="23">
        <v>7</v>
      </c>
      <c r="G63" s="23">
        <v>28</v>
      </c>
      <c r="H63" s="23" t="s">
        <v>16</v>
      </c>
      <c r="I63" s="10">
        <v>69</v>
      </c>
      <c r="J63" s="10">
        <f t="shared" si="1"/>
        <v>6.9</v>
      </c>
      <c r="K63" s="10">
        <f t="shared" si="2"/>
        <v>75.9</v>
      </c>
      <c r="L63" s="11">
        <f t="shared" si="0"/>
        <v>2125.2000000000003</v>
      </c>
    </row>
    <row r="64" spans="1:12" ht="15">
      <c r="A64" s="8">
        <v>57</v>
      </c>
      <c r="B64" s="9" t="s">
        <v>41</v>
      </c>
      <c r="C64" s="23">
        <v>1</v>
      </c>
      <c r="D64" s="23" t="s">
        <v>17</v>
      </c>
      <c r="E64" s="23" t="s">
        <v>12</v>
      </c>
      <c r="F64" s="23" t="s">
        <v>12</v>
      </c>
      <c r="G64" s="23">
        <v>1</v>
      </c>
      <c r="H64" s="23" t="s">
        <v>18</v>
      </c>
      <c r="I64" s="10">
        <v>5</v>
      </c>
      <c r="J64" s="10">
        <f t="shared" si="1"/>
        <v>0.5</v>
      </c>
      <c r="K64" s="10">
        <f t="shared" si="2"/>
        <v>5.5</v>
      </c>
      <c r="L64" s="11">
        <f t="shared" si="0"/>
        <v>5.5</v>
      </c>
    </row>
    <row r="65" spans="1:12" ht="15">
      <c r="A65" s="8">
        <v>58</v>
      </c>
      <c r="B65" s="9" t="s">
        <v>42</v>
      </c>
      <c r="C65" s="23">
        <v>1</v>
      </c>
      <c r="D65" s="23" t="s">
        <v>12</v>
      </c>
      <c r="E65" s="23">
        <v>1</v>
      </c>
      <c r="F65" s="23" t="s">
        <v>12</v>
      </c>
      <c r="G65" s="23">
        <v>2</v>
      </c>
      <c r="H65" s="23" t="s">
        <v>10</v>
      </c>
      <c r="I65" s="10">
        <v>25</v>
      </c>
      <c r="J65" s="10">
        <f t="shared" si="1"/>
        <v>2.5</v>
      </c>
      <c r="K65" s="10">
        <f t="shared" si="2"/>
        <v>27.5</v>
      </c>
      <c r="L65" s="11">
        <f t="shared" si="0"/>
        <v>55</v>
      </c>
    </row>
    <row r="66" spans="1:12" ht="15">
      <c r="A66" s="8">
        <v>59</v>
      </c>
      <c r="B66" s="9" t="s">
        <v>43</v>
      </c>
      <c r="C66" s="23">
        <v>30</v>
      </c>
      <c r="D66" s="23">
        <v>30</v>
      </c>
      <c r="E66" s="23">
        <v>30</v>
      </c>
      <c r="F66" s="23">
        <v>30</v>
      </c>
      <c r="G66" s="23">
        <v>120</v>
      </c>
      <c r="H66" s="23" t="s">
        <v>10</v>
      </c>
      <c r="I66" s="10">
        <v>3.9</v>
      </c>
      <c r="J66" s="10">
        <f t="shared" si="1"/>
        <v>0.39</v>
      </c>
      <c r="K66" s="10">
        <f t="shared" si="2"/>
        <v>4.29</v>
      </c>
      <c r="L66" s="11">
        <f t="shared" si="0"/>
        <v>514.8</v>
      </c>
    </row>
    <row r="67" spans="1:13" ht="15.75">
      <c r="A67" s="8">
        <v>60</v>
      </c>
      <c r="B67" s="13" t="s">
        <v>44</v>
      </c>
      <c r="C67" s="14">
        <v>1</v>
      </c>
      <c r="D67" s="14" t="s">
        <v>12</v>
      </c>
      <c r="E67" s="14">
        <v>1</v>
      </c>
      <c r="F67" s="14" t="s">
        <v>12</v>
      </c>
      <c r="G67" s="14">
        <v>2</v>
      </c>
      <c r="H67" s="14" t="s">
        <v>10</v>
      </c>
      <c r="I67" s="15">
        <v>24</v>
      </c>
      <c r="J67" s="10">
        <f t="shared" si="1"/>
        <v>2.4000000000000004</v>
      </c>
      <c r="K67" s="10">
        <f t="shared" si="2"/>
        <v>26.4</v>
      </c>
      <c r="L67" s="16">
        <f t="shared" si="0"/>
        <v>52.8</v>
      </c>
      <c r="M67" s="17"/>
    </row>
    <row r="68" spans="1:13" ht="15.75">
      <c r="A68" s="8">
        <v>61</v>
      </c>
      <c r="B68" s="13" t="s">
        <v>45</v>
      </c>
      <c r="C68" s="14" t="s">
        <v>12</v>
      </c>
      <c r="D68" s="14">
        <v>1</v>
      </c>
      <c r="E68" s="14" t="s">
        <v>12</v>
      </c>
      <c r="F68" s="14" t="s">
        <v>12</v>
      </c>
      <c r="G68" s="14">
        <v>1</v>
      </c>
      <c r="H68" s="14" t="s">
        <v>13</v>
      </c>
      <c r="I68" s="15">
        <v>110</v>
      </c>
      <c r="J68" s="10">
        <f t="shared" si="1"/>
        <v>11</v>
      </c>
      <c r="K68" s="10">
        <f t="shared" si="2"/>
        <v>121</v>
      </c>
      <c r="L68" s="16">
        <f t="shared" si="0"/>
        <v>121</v>
      </c>
      <c r="M68" s="17"/>
    </row>
    <row r="69" spans="1:12" ht="15" customHeight="1">
      <c r="A69" s="8">
        <v>62</v>
      </c>
      <c r="B69" s="13" t="s">
        <v>46</v>
      </c>
      <c r="C69" s="14">
        <v>6</v>
      </c>
      <c r="D69" s="14">
        <v>6</v>
      </c>
      <c r="E69" s="14">
        <v>6</v>
      </c>
      <c r="F69" s="14">
        <v>6</v>
      </c>
      <c r="G69" s="14">
        <v>24</v>
      </c>
      <c r="H69" s="14" t="s">
        <v>10</v>
      </c>
      <c r="I69" s="15">
        <v>20</v>
      </c>
      <c r="J69" s="10">
        <f t="shared" si="1"/>
        <v>2</v>
      </c>
      <c r="K69" s="10">
        <f t="shared" si="2"/>
        <v>22</v>
      </c>
      <c r="L69" s="16">
        <f t="shared" si="0"/>
        <v>528</v>
      </c>
    </row>
    <row r="70" spans="1:12" ht="15.75">
      <c r="A70" s="8">
        <v>63</v>
      </c>
      <c r="B70" s="13" t="s">
        <v>47</v>
      </c>
      <c r="C70" s="14" t="s">
        <v>12</v>
      </c>
      <c r="D70" s="14">
        <v>6</v>
      </c>
      <c r="E70" s="14" t="s">
        <v>12</v>
      </c>
      <c r="F70" s="14" t="s">
        <v>12</v>
      </c>
      <c r="G70" s="14">
        <v>6</v>
      </c>
      <c r="H70" s="14" t="s">
        <v>14</v>
      </c>
      <c r="I70" s="15">
        <v>2950</v>
      </c>
      <c r="J70" s="10">
        <f t="shared" si="1"/>
        <v>295</v>
      </c>
      <c r="K70" s="10">
        <f t="shared" si="2"/>
        <v>3245</v>
      </c>
      <c r="L70" s="16">
        <f t="shared" si="0"/>
        <v>19470</v>
      </c>
    </row>
    <row r="71" spans="1:12" ht="15.75">
      <c r="A71" s="8">
        <v>64</v>
      </c>
      <c r="B71" s="13" t="s">
        <v>48</v>
      </c>
      <c r="C71" s="14">
        <v>6</v>
      </c>
      <c r="D71" s="14" t="s">
        <v>12</v>
      </c>
      <c r="E71" s="14" t="s">
        <v>12</v>
      </c>
      <c r="F71" s="14" t="s">
        <v>12</v>
      </c>
      <c r="G71" s="14">
        <v>6</v>
      </c>
      <c r="H71" s="14" t="s">
        <v>14</v>
      </c>
      <c r="I71" s="15">
        <v>3100</v>
      </c>
      <c r="J71" s="10">
        <f t="shared" si="1"/>
        <v>310</v>
      </c>
      <c r="K71" s="10">
        <f t="shared" si="2"/>
        <v>3410</v>
      </c>
      <c r="L71" s="16">
        <f t="shared" si="0"/>
        <v>20460</v>
      </c>
    </row>
    <row r="72" spans="1:12" ht="15.75">
      <c r="A72" s="8">
        <v>65</v>
      </c>
      <c r="B72" s="13" t="s">
        <v>93</v>
      </c>
      <c r="C72" s="14">
        <v>2</v>
      </c>
      <c r="D72" s="14" t="s">
        <v>12</v>
      </c>
      <c r="E72" s="14" t="s">
        <v>12</v>
      </c>
      <c r="F72" s="14" t="s">
        <v>12</v>
      </c>
      <c r="G72" s="14">
        <v>2</v>
      </c>
      <c r="H72" s="14" t="s">
        <v>10</v>
      </c>
      <c r="I72" s="15">
        <v>45</v>
      </c>
      <c r="J72" s="10">
        <f t="shared" si="1"/>
        <v>4.5</v>
      </c>
      <c r="K72" s="10">
        <f t="shared" si="2"/>
        <v>49.5</v>
      </c>
      <c r="L72" s="16">
        <f t="shared" si="0"/>
        <v>99</v>
      </c>
    </row>
    <row r="73" spans="1:12" ht="15.75">
      <c r="A73" s="8">
        <v>66</v>
      </c>
      <c r="B73" s="13" t="s">
        <v>94</v>
      </c>
      <c r="C73" s="14">
        <v>5</v>
      </c>
      <c r="D73" s="14" t="s">
        <v>12</v>
      </c>
      <c r="E73" s="14" t="s">
        <v>12</v>
      </c>
      <c r="F73" s="14" t="s">
        <v>12</v>
      </c>
      <c r="G73" s="14">
        <v>5</v>
      </c>
      <c r="H73" s="14" t="s">
        <v>10</v>
      </c>
      <c r="I73" s="15">
        <v>22.5</v>
      </c>
      <c r="J73" s="10">
        <f t="shared" si="1"/>
        <v>2.25</v>
      </c>
      <c r="K73" s="10">
        <f t="shared" si="2"/>
        <v>24.75</v>
      </c>
      <c r="L73" s="16">
        <f t="shared" si="0"/>
        <v>123.75</v>
      </c>
    </row>
    <row r="74" spans="1:12" ht="15.75">
      <c r="A74" s="8">
        <v>67</v>
      </c>
      <c r="B74" s="13" t="s">
        <v>95</v>
      </c>
      <c r="C74" s="14">
        <v>1</v>
      </c>
      <c r="D74" s="14" t="s">
        <v>12</v>
      </c>
      <c r="E74" s="14" t="s">
        <v>12</v>
      </c>
      <c r="F74" s="14">
        <v>0</v>
      </c>
      <c r="G74" s="14">
        <v>1</v>
      </c>
      <c r="H74" s="14" t="s">
        <v>92</v>
      </c>
      <c r="I74" s="15">
        <v>22.5</v>
      </c>
      <c r="J74" s="10">
        <f t="shared" si="1"/>
        <v>2.25</v>
      </c>
      <c r="K74" s="10">
        <f t="shared" si="2"/>
        <v>24.75</v>
      </c>
      <c r="L74" s="16">
        <f t="shared" si="0"/>
        <v>24.75</v>
      </c>
    </row>
    <row r="75" spans="1:12" ht="15.75">
      <c r="A75" s="8">
        <v>68</v>
      </c>
      <c r="B75" s="13" t="s">
        <v>49</v>
      </c>
      <c r="C75" s="14">
        <v>2</v>
      </c>
      <c r="D75" s="14">
        <v>2</v>
      </c>
      <c r="E75" s="14">
        <v>2</v>
      </c>
      <c r="F75" s="14">
        <v>2</v>
      </c>
      <c r="G75" s="14">
        <v>8</v>
      </c>
      <c r="H75" s="14" t="s">
        <v>10</v>
      </c>
      <c r="I75" s="15">
        <v>30</v>
      </c>
      <c r="J75" s="10">
        <f t="shared" si="1"/>
        <v>3</v>
      </c>
      <c r="K75" s="10">
        <f t="shared" si="2"/>
        <v>33</v>
      </c>
      <c r="L75" s="16">
        <f t="shared" si="0"/>
        <v>264</v>
      </c>
    </row>
    <row r="76" spans="1:12" ht="15.75">
      <c r="A76" s="8">
        <v>69</v>
      </c>
      <c r="B76" s="13" t="s">
        <v>50</v>
      </c>
      <c r="C76" s="14">
        <v>24</v>
      </c>
      <c r="D76" s="14">
        <v>24</v>
      </c>
      <c r="E76" s="14">
        <v>24</v>
      </c>
      <c r="F76" s="14">
        <v>24</v>
      </c>
      <c r="G76" s="14">
        <v>96</v>
      </c>
      <c r="H76" s="14" t="s">
        <v>10</v>
      </c>
      <c r="I76" s="15">
        <v>15</v>
      </c>
      <c r="J76" s="10">
        <f t="shared" si="1"/>
        <v>1.5</v>
      </c>
      <c r="K76" s="10">
        <f t="shared" si="2"/>
        <v>16.5</v>
      </c>
      <c r="L76" s="16">
        <f t="shared" si="0"/>
        <v>1584</v>
      </c>
    </row>
    <row r="77" spans="1:12" ht="15.75" customHeight="1">
      <c r="A77" s="8">
        <v>70</v>
      </c>
      <c r="B77" s="13" t="s">
        <v>51</v>
      </c>
      <c r="C77" s="14">
        <v>1</v>
      </c>
      <c r="D77" s="14" t="s">
        <v>12</v>
      </c>
      <c r="E77" s="14">
        <v>1</v>
      </c>
      <c r="F77" s="14" t="s">
        <v>12</v>
      </c>
      <c r="G77" s="14">
        <v>2</v>
      </c>
      <c r="H77" s="14" t="s">
        <v>10</v>
      </c>
      <c r="I77" s="15">
        <v>40</v>
      </c>
      <c r="J77" s="10">
        <f t="shared" si="1"/>
        <v>4</v>
      </c>
      <c r="K77" s="10">
        <f t="shared" si="2"/>
        <v>44</v>
      </c>
      <c r="L77" s="16">
        <f t="shared" si="0"/>
        <v>88</v>
      </c>
    </row>
    <row r="78" spans="1:12" ht="15.75">
      <c r="A78" s="8">
        <v>71</v>
      </c>
      <c r="B78" s="13" t="s">
        <v>104</v>
      </c>
      <c r="C78" s="14">
        <v>30</v>
      </c>
      <c r="D78" s="14">
        <v>30</v>
      </c>
      <c r="E78" s="14">
        <v>30</v>
      </c>
      <c r="F78" s="14">
        <v>30</v>
      </c>
      <c r="G78" s="14">
        <v>120</v>
      </c>
      <c r="H78" s="14" t="s">
        <v>19</v>
      </c>
      <c r="I78" s="15">
        <v>100</v>
      </c>
      <c r="J78" s="10">
        <f t="shared" si="1"/>
        <v>10</v>
      </c>
      <c r="K78" s="10">
        <f t="shared" si="2"/>
        <v>110</v>
      </c>
      <c r="L78" s="16">
        <f t="shared" si="0"/>
        <v>13200</v>
      </c>
    </row>
    <row r="79" spans="1:12" ht="15.75">
      <c r="A79" s="8">
        <v>72</v>
      </c>
      <c r="B79" s="13" t="s">
        <v>126</v>
      </c>
      <c r="C79" s="14">
        <v>3</v>
      </c>
      <c r="D79" s="14">
        <v>3</v>
      </c>
      <c r="E79" s="14">
        <v>3</v>
      </c>
      <c r="F79" s="14">
        <v>3</v>
      </c>
      <c r="G79" s="14">
        <v>12</v>
      </c>
      <c r="H79" s="14" t="s">
        <v>19</v>
      </c>
      <c r="I79" s="15">
        <v>300</v>
      </c>
      <c r="J79" s="10">
        <f t="shared" si="1"/>
        <v>30</v>
      </c>
      <c r="K79" s="10">
        <f t="shared" si="2"/>
        <v>330</v>
      </c>
      <c r="L79" s="16">
        <f t="shared" si="0"/>
        <v>3960</v>
      </c>
    </row>
    <row r="80" spans="1:12" ht="15.75">
      <c r="A80" s="8">
        <v>73</v>
      </c>
      <c r="B80" s="13" t="s">
        <v>89</v>
      </c>
      <c r="C80" s="14">
        <v>2</v>
      </c>
      <c r="D80" s="14">
        <v>2</v>
      </c>
      <c r="E80" s="14">
        <v>2</v>
      </c>
      <c r="F80" s="14">
        <v>2</v>
      </c>
      <c r="G80" s="14">
        <v>8</v>
      </c>
      <c r="H80" s="14" t="s">
        <v>10</v>
      </c>
      <c r="I80" s="15">
        <v>19.5</v>
      </c>
      <c r="J80" s="10">
        <f t="shared" si="1"/>
        <v>1.9500000000000002</v>
      </c>
      <c r="K80" s="10">
        <f t="shared" si="2"/>
        <v>21.45</v>
      </c>
      <c r="L80" s="11">
        <f t="shared" si="0"/>
        <v>171.6</v>
      </c>
    </row>
    <row r="81" spans="1:12" ht="15.75">
      <c r="A81" s="8">
        <v>74</v>
      </c>
      <c r="B81" s="13" t="s">
        <v>127</v>
      </c>
      <c r="C81" s="14">
        <v>1</v>
      </c>
      <c r="D81" s="14">
        <v>0</v>
      </c>
      <c r="E81" s="14">
        <v>0</v>
      </c>
      <c r="F81" s="14">
        <v>0</v>
      </c>
      <c r="G81" s="14">
        <v>1</v>
      </c>
      <c r="H81" s="14" t="s">
        <v>98</v>
      </c>
      <c r="I81" s="15">
        <v>550</v>
      </c>
      <c r="J81" s="10">
        <f t="shared" si="1"/>
        <v>55</v>
      </c>
      <c r="K81" s="10">
        <f t="shared" si="2"/>
        <v>605</v>
      </c>
      <c r="L81" s="11">
        <f t="shared" si="0"/>
        <v>605</v>
      </c>
    </row>
    <row r="82" spans="1:12" ht="15.75">
      <c r="A82" s="8">
        <v>75</v>
      </c>
      <c r="B82" s="13" t="s">
        <v>53</v>
      </c>
      <c r="C82" s="14">
        <v>60</v>
      </c>
      <c r="D82" s="14">
        <v>60</v>
      </c>
      <c r="E82" s="14">
        <v>60</v>
      </c>
      <c r="F82" s="14">
        <v>60</v>
      </c>
      <c r="G82" s="14">
        <v>240</v>
      </c>
      <c r="H82" s="14" t="s">
        <v>10</v>
      </c>
      <c r="I82" s="15">
        <v>11.9</v>
      </c>
      <c r="J82" s="10">
        <f t="shared" si="1"/>
        <v>1.1900000000000002</v>
      </c>
      <c r="K82" s="10">
        <f t="shared" si="2"/>
        <v>13.09</v>
      </c>
      <c r="L82" s="16">
        <f t="shared" si="0"/>
        <v>3141.6</v>
      </c>
    </row>
    <row r="83" spans="1:12" ht="15.75">
      <c r="A83" s="8">
        <v>76</v>
      </c>
      <c r="B83" s="13" t="s">
        <v>54</v>
      </c>
      <c r="C83" s="14">
        <v>60</v>
      </c>
      <c r="D83" s="14">
        <v>60</v>
      </c>
      <c r="E83" s="14">
        <v>60</v>
      </c>
      <c r="F83" s="14">
        <v>60</v>
      </c>
      <c r="G83" s="14">
        <v>240</v>
      </c>
      <c r="H83" s="14" t="s">
        <v>10</v>
      </c>
      <c r="I83" s="15">
        <v>16.05</v>
      </c>
      <c r="J83" s="10">
        <f t="shared" si="1"/>
        <v>1.6050000000000002</v>
      </c>
      <c r="K83" s="10">
        <f t="shared" si="2"/>
        <v>17.655</v>
      </c>
      <c r="L83" s="16">
        <f t="shared" si="0"/>
        <v>4237.200000000001</v>
      </c>
    </row>
    <row r="84" spans="1:12" ht="15.75">
      <c r="A84" s="8">
        <v>77</v>
      </c>
      <c r="B84" s="13" t="s">
        <v>55</v>
      </c>
      <c r="C84" s="14">
        <v>60</v>
      </c>
      <c r="D84" s="14">
        <v>60</v>
      </c>
      <c r="E84" s="14">
        <v>60</v>
      </c>
      <c r="F84" s="14">
        <v>60</v>
      </c>
      <c r="G84" s="14">
        <v>240</v>
      </c>
      <c r="H84" s="14" t="s">
        <v>10</v>
      </c>
      <c r="I84" s="15">
        <v>18.3</v>
      </c>
      <c r="J84" s="10">
        <f t="shared" si="1"/>
        <v>1.83</v>
      </c>
      <c r="K84" s="10">
        <f t="shared" si="2"/>
        <v>20.130000000000003</v>
      </c>
      <c r="L84" s="16">
        <f t="shared" si="0"/>
        <v>4831.200000000001</v>
      </c>
    </row>
    <row r="85" spans="1:12" ht="15.75">
      <c r="A85" s="8">
        <v>78</v>
      </c>
      <c r="B85" s="13" t="s">
        <v>56</v>
      </c>
      <c r="C85" s="14">
        <v>60</v>
      </c>
      <c r="D85" s="14">
        <v>60</v>
      </c>
      <c r="E85" s="14">
        <v>60</v>
      </c>
      <c r="F85" s="14">
        <v>60</v>
      </c>
      <c r="G85" s="14">
        <v>240</v>
      </c>
      <c r="H85" s="14" t="s">
        <v>10</v>
      </c>
      <c r="I85" s="15">
        <v>15.7</v>
      </c>
      <c r="J85" s="10">
        <f t="shared" si="1"/>
        <v>1.57</v>
      </c>
      <c r="K85" s="10">
        <f t="shared" si="2"/>
        <v>17.27</v>
      </c>
      <c r="L85" s="16">
        <f t="shared" si="0"/>
        <v>4144.8</v>
      </c>
    </row>
    <row r="86" spans="1:12" ht="15.75">
      <c r="A86" s="8">
        <v>79</v>
      </c>
      <c r="B86" s="13" t="s">
        <v>57</v>
      </c>
      <c r="C86" s="14">
        <v>60</v>
      </c>
      <c r="D86" s="14">
        <v>60</v>
      </c>
      <c r="E86" s="14">
        <v>60</v>
      </c>
      <c r="F86" s="14">
        <v>60</v>
      </c>
      <c r="G86" s="14">
        <v>240</v>
      </c>
      <c r="H86" s="14" t="s">
        <v>10</v>
      </c>
      <c r="I86" s="15">
        <v>15.2</v>
      </c>
      <c r="J86" s="10">
        <f t="shared" si="1"/>
        <v>1.52</v>
      </c>
      <c r="K86" s="10">
        <f t="shared" si="2"/>
        <v>16.72</v>
      </c>
      <c r="L86" s="16">
        <f t="shared" si="0"/>
        <v>4012.7999999999997</v>
      </c>
    </row>
    <row r="87" spans="1:12" ht="15.75">
      <c r="A87" s="8">
        <v>80</v>
      </c>
      <c r="B87" s="13" t="s">
        <v>58</v>
      </c>
      <c r="C87" s="14">
        <v>60</v>
      </c>
      <c r="D87" s="14">
        <v>60</v>
      </c>
      <c r="E87" s="14">
        <v>60</v>
      </c>
      <c r="F87" s="14">
        <v>60</v>
      </c>
      <c r="G87" s="14">
        <v>240</v>
      </c>
      <c r="H87" s="14" t="s">
        <v>10</v>
      </c>
      <c r="I87" s="15">
        <v>23.5</v>
      </c>
      <c r="J87" s="10">
        <f t="shared" si="1"/>
        <v>2.35</v>
      </c>
      <c r="K87" s="10">
        <f t="shared" si="2"/>
        <v>25.85</v>
      </c>
      <c r="L87" s="16">
        <f t="shared" si="0"/>
        <v>6204</v>
      </c>
    </row>
    <row r="88" spans="1:12" ht="15.75" customHeight="1">
      <c r="A88" s="8">
        <v>81</v>
      </c>
      <c r="B88" s="13" t="s">
        <v>59</v>
      </c>
      <c r="C88" s="14">
        <v>60</v>
      </c>
      <c r="D88" s="14">
        <v>60</v>
      </c>
      <c r="E88" s="14">
        <v>60</v>
      </c>
      <c r="F88" s="14">
        <v>60</v>
      </c>
      <c r="G88" s="14">
        <v>240</v>
      </c>
      <c r="H88" s="14" t="s">
        <v>10</v>
      </c>
      <c r="I88" s="15">
        <v>12.4</v>
      </c>
      <c r="J88" s="10">
        <f t="shared" si="1"/>
        <v>1.2400000000000002</v>
      </c>
      <c r="K88" s="10">
        <f t="shared" si="2"/>
        <v>13.64</v>
      </c>
      <c r="L88" s="16">
        <f t="shared" si="0"/>
        <v>3273.6000000000004</v>
      </c>
    </row>
    <row r="89" spans="1:12" ht="15.75">
      <c r="A89" s="8">
        <v>82</v>
      </c>
      <c r="B89" s="13" t="s">
        <v>60</v>
      </c>
      <c r="C89" s="14">
        <v>150</v>
      </c>
      <c r="D89" s="14">
        <v>150</v>
      </c>
      <c r="E89" s="14">
        <v>150</v>
      </c>
      <c r="F89" s="14">
        <v>150</v>
      </c>
      <c r="G89" s="14">
        <v>600</v>
      </c>
      <c r="H89" s="14" t="s">
        <v>21</v>
      </c>
      <c r="I89" s="15">
        <v>56</v>
      </c>
      <c r="J89" s="10">
        <f t="shared" si="1"/>
        <v>5.6000000000000005</v>
      </c>
      <c r="K89" s="10">
        <f t="shared" si="2"/>
        <v>61.6</v>
      </c>
      <c r="L89" s="16">
        <f t="shared" si="0"/>
        <v>36960</v>
      </c>
    </row>
    <row r="90" spans="1:12" ht="15.75">
      <c r="A90" s="8">
        <v>83</v>
      </c>
      <c r="B90" s="13" t="s">
        <v>61</v>
      </c>
      <c r="C90" s="14">
        <v>5</v>
      </c>
      <c r="D90" s="14">
        <v>6</v>
      </c>
      <c r="E90" s="14">
        <v>6</v>
      </c>
      <c r="F90" s="14">
        <v>6</v>
      </c>
      <c r="G90" s="14">
        <v>23</v>
      </c>
      <c r="H90" s="14" t="s">
        <v>15</v>
      </c>
      <c r="I90" s="15">
        <v>3930</v>
      </c>
      <c r="J90" s="10">
        <f t="shared" si="1"/>
        <v>393</v>
      </c>
      <c r="K90" s="10">
        <f t="shared" si="2"/>
        <v>4323</v>
      </c>
      <c r="L90" s="16">
        <f t="shared" si="0"/>
        <v>99429</v>
      </c>
    </row>
    <row r="91" spans="1:12" ht="15.75">
      <c r="A91" s="8">
        <v>84</v>
      </c>
      <c r="B91" s="13" t="s">
        <v>62</v>
      </c>
      <c r="C91" s="14">
        <v>75</v>
      </c>
      <c r="D91" s="14">
        <v>75</v>
      </c>
      <c r="E91" s="14">
        <v>75</v>
      </c>
      <c r="F91" s="14">
        <v>75</v>
      </c>
      <c r="G91" s="14">
        <v>300</v>
      </c>
      <c r="H91" s="14" t="s">
        <v>10</v>
      </c>
      <c r="I91" s="15">
        <v>48</v>
      </c>
      <c r="J91" s="10">
        <f t="shared" si="1"/>
        <v>4.800000000000001</v>
      </c>
      <c r="K91" s="10">
        <f t="shared" si="2"/>
        <v>52.8</v>
      </c>
      <c r="L91" s="16">
        <f aca="true" t="shared" si="8" ref="L91:L105">+K91*G91</f>
        <v>15840</v>
      </c>
    </row>
    <row r="92" spans="1:12" ht="15.75">
      <c r="A92" s="8">
        <v>85</v>
      </c>
      <c r="B92" s="13" t="s">
        <v>63</v>
      </c>
      <c r="C92" s="14">
        <v>12</v>
      </c>
      <c r="D92" s="14">
        <v>13</v>
      </c>
      <c r="E92" s="14">
        <v>12</v>
      </c>
      <c r="F92" s="14">
        <v>13</v>
      </c>
      <c r="G92" s="14">
        <v>50</v>
      </c>
      <c r="H92" s="14" t="s">
        <v>10</v>
      </c>
      <c r="I92" s="15">
        <v>75</v>
      </c>
      <c r="J92" s="10">
        <f t="shared" si="1"/>
        <v>7.5</v>
      </c>
      <c r="K92" s="10">
        <f t="shared" si="2"/>
        <v>82.5</v>
      </c>
      <c r="L92" s="16">
        <f t="shared" si="8"/>
        <v>4125</v>
      </c>
    </row>
    <row r="93" spans="1:12" ht="15.75">
      <c r="A93" s="8">
        <v>86</v>
      </c>
      <c r="B93" s="13" t="s">
        <v>64</v>
      </c>
      <c r="C93" s="14">
        <v>25</v>
      </c>
      <c r="D93" s="14">
        <v>25</v>
      </c>
      <c r="E93" s="14">
        <v>25</v>
      </c>
      <c r="F93" s="14">
        <v>25</v>
      </c>
      <c r="G93" s="14">
        <v>100</v>
      </c>
      <c r="H93" s="14" t="s">
        <v>10</v>
      </c>
      <c r="I93" s="15">
        <v>204</v>
      </c>
      <c r="J93" s="10">
        <f t="shared" si="1"/>
        <v>20.400000000000002</v>
      </c>
      <c r="K93" s="10">
        <f t="shared" si="2"/>
        <v>224.4</v>
      </c>
      <c r="L93" s="16">
        <f t="shared" si="8"/>
        <v>22440</v>
      </c>
    </row>
    <row r="94" spans="1:12" ht="15.75">
      <c r="A94" s="8">
        <v>87</v>
      </c>
      <c r="B94" s="13" t="s">
        <v>65</v>
      </c>
      <c r="C94" s="14">
        <v>75</v>
      </c>
      <c r="D94" s="14">
        <v>75</v>
      </c>
      <c r="E94" s="14">
        <v>75</v>
      </c>
      <c r="F94" s="14">
        <v>75</v>
      </c>
      <c r="G94" s="14">
        <v>300</v>
      </c>
      <c r="H94" s="14" t="s">
        <v>10</v>
      </c>
      <c r="I94" s="15">
        <v>7</v>
      </c>
      <c r="J94" s="10">
        <f aca="true" t="shared" si="9" ref="J94:J105">+I94*0.1</f>
        <v>0.7000000000000001</v>
      </c>
      <c r="K94" s="10">
        <f aca="true" t="shared" si="10" ref="K94:K105">+I94+J94</f>
        <v>7.7</v>
      </c>
      <c r="L94" s="16">
        <f t="shared" si="8"/>
        <v>2310</v>
      </c>
    </row>
    <row r="95" spans="1:12" ht="15.75">
      <c r="A95" s="8">
        <v>88</v>
      </c>
      <c r="B95" s="13" t="s">
        <v>66</v>
      </c>
      <c r="C95" s="14">
        <v>25</v>
      </c>
      <c r="D95" s="14">
        <v>25</v>
      </c>
      <c r="E95" s="14">
        <v>25</v>
      </c>
      <c r="F95" s="14">
        <v>25</v>
      </c>
      <c r="G95" s="14">
        <v>100</v>
      </c>
      <c r="H95" s="14" t="s">
        <v>10</v>
      </c>
      <c r="I95" s="15">
        <v>13.76</v>
      </c>
      <c r="J95" s="10">
        <f t="shared" si="9"/>
        <v>1.3760000000000001</v>
      </c>
      <c r="K95" s="10">
        <f t="shared" si="10"/>
        <v>15.136</v>
      </c>
      <c r="L95" s="16">
        <f t="shared" si="8"/>
        <v>1513.6</v>
      </c>
    </row>
    <row r="96" spans="1:12" ht="15.75">
      <c r="A96" s="8">
        <v>89</v>
      </c>
      <c r="B96" s="13" t="s">
        <v>67</v>
      </c>
      <c r="C96" s="14">
        <v>25</v>
      </c>
      <c r="D96" s="14">
        <v>25</v>
      </c>
      <c r="E96" s="14">
        <v>25</v>
      </c>
      <c r="F96" s="14">
        <v>25</v>
      </c>
      <c r="G96" s="14">
        <v>100</v>
      </c>
      <c r="H96" s="14" t="s">
        <v>10</v>
      </c>
      <c r="I96" s="15">
        <v>9</v>
      </c>
      <c r="J96" s="10">
        <f t="shared" si="9"/>
        <v>0.9</v>
      </c>
      <c r="K96" s="10">
        <f t="shared" si="10"/>
        <v>9.9</v>
      </c>
      <c r="L96" s="16">
        <f t="shared" si="8"/>
        <v>990</v>
      </c>
    </row>
    <row r="97" spans="1:12" ht="15.75">
      <c r="A97" s="8">
        <v>90</v>
      </c>
      <c r="B97" s="13" t="s">
        <v>68</v>
      </c>
      <c r="C97" s="14">
        <v>40</v>
      </c>
      <c r="D97" s="14">
        <v>40</v>
      </c>
      <c r="E97" s="14">
        <v>40</v>
      </c>
      <c r="F97" s="14">
        <v>30</v>
      </c>
      <c r="G97" s="14">
        <v>150</v>
      </c>
      <c r="H97" s="14" t="s">
        <v>10</v>
      </c>
      <c r="I97" s="15">
        <v>8</v>
      </c>
      <c r="J97" s="10">
        <f t="shared" si="9"/>
        <v>0.8</v>
      </c>
      <c r="K97" s="10">
        <f t="shared" si="10"/>
        <v>8.8</v>
      </c>
      <c r="L97" s="16">
        <f t="shared" si="8"/>
        <v>1320</v>
      </c>
    </row>
    <row r="98" spans="1:12" ht="15.75">
      <c r="A98" s="8">
        <v>91</v>
      </c>
      <c r="B98" s="13" t="s">
        <v>69</v>
      </c>
      <c r="C98" s="14">
        <v>5</v>
      </c>
      <c r="D98" s="14">
        <v>5</v>
      </c>
      <c r="E98" s="14">
        <v>5</v>
      </c>
      <c r="F98" s="14">
        <v>5</v>
      </c>
      <c r="G98" s="14">
        <v>20</v>
      </c>
      <c r="H98" s="14" t="s">
        <v>22</v>
      </c>
      <c r="I98" s="15">
        <v>350</v>
      </c>
      <c r="J98" s="10">
        <f t="shared" si="9"/>
        <v>35</v>
      </c>
      <c r="K98" s="10">
        <f t="shared" si="10"/>
        <v>385</v>
      </c>
      <c r="L98" s="16">
        <f t="shared" si="8"/>
        <v>7700</v>
      </c>
    </row>
    <row r="99" spans="1:12" ht="15.75">
      <c r="A99" s="8">
        <v>92</v>
      </c>
      <c r="B99" s="13" t="s">
        <v>70</v>
      </c>
      <c r="C99" s="14">
        <v>250</v>
      </c>
      <c r="D99" s="14">
        <v>250</v>
      </c>
      <c r="E99" s="14">
        <v>250</v>
      </c>
      <c r="F99" s="14">
        <v>250</v>
      </c>
      <c r="G99" s="14">
        <v>1000</v>
      </c>
      <c r="H99" s="14" t="s">
        <v>10</v>
      </c>
      <c r="I99" s="15">
        <v>6.5</v>
      </c>
      <c r="J99" s="10">
        <f t="shared" si="9"/>
        <v>0.65</v>
      </c>
      <c r="K99" s="10">
        <f t="shared" si="10"/>
        <v>7.15</v>
      </c>
      <c r="L99" s="16">
        <f t="shared" si="8"/>
        <v>7150</v>
      </c>
    </row>
    <row r="100" spans="1:12" ht="15.75">
      <c r="A100" s="8">
        <v>93</v>
      </c>
      <c r="B100" s="13" t="s">
        <v>71</v>
      </c>
      <c r="C100" s="14">
        <v>5</v>
      </c>
      <c r="D100" s="14">
        <v>5</v>
      </c>
      <c r="E100" s="14">
        <v>5</v>
      </c>
      <c r="F100" s="14">
        <v>5</v>
      </c>
      <c r="G100" s="14">
        <v>20</v>
      </c>
      <c r="H100" s="14" t="s">
        <v>10</v>
      </c>
      <c r="I100" s="15">
        <v>45</v>
      </c>
      <c r="J100" s="10">
        <f t="shared" si="9"/>
        <v>4.5</v>
      </c>
      <c r="K100" s="10">
        <f t="shared" si="10"/>
        <v>49.5</v>
      </c>
      <c r="L100" s="16">
        <f t="shared" si="8"/>
        <v>990</v>
      </c>
    </row>
    <row r="101" spans="1:12" ht="15.75">
      <c r="A101" s="8">
        <v>94</v>
      </c>
      <c r="B101" s="13" t="s">
        <v>72</v>
      </c>
      <c r="C101" s="14">
        <v>12</v>
      </c>
      <c r="D101" s="14">
        <v>14</v>
      </c>
      <c r="E101" s="14">
        <v>14</v>
      </c>
      <c r="F101" s="14">
        <v>10</v>
      </c>
      <c r="G101" s="14">
        <v>50</v>
      </c>
      <c r="H101" s="14" t="s">
        <v>10</v>
      </c>
      <c r="I101" s="15">
        <v>62.4</v>
      </c>
      <c r="J101" s="10">
        <f t="shared" si="9"/>
        <v>6.24</v>
      </c>
      <c r="K101" s="10">
        <f t="shared" si="10"/>
        <v>68.64</v>
      </c>
      <c r="L101" s="16">
        <f t="shared" si="8"/>
        <v>3432</v>
      </c>
    </row>
    <row r="102" spans="1:12" ht="15.75">
      <c r="A102" s="8">
        <v>95</v>
      </c>
      <c r="B102" s="13" t="s">
        <v>73</v>
      </c>
      <c r="C102" s="14">
        <v>1</v>
      </c>
      <c r="D102" s="14" t="s">
        <v>12</v>
      </c>
      <c r="E102" s="14">
        <v>1</v>
      </c>
      <c r="F102" s="14" t="s">
        <v>12</v>
      </c>
      <c r="G102" s="14">
        <v>2</v>
      </c>
      <c r="H102" s="14" t="s">
        <v>15</v>
      </c>
      <c r="I102" s="15">
        <v>3822</v>
      </c>
      <c r="J102" s="10">
        <f t="shared" si="9"/>
        <v>382.20000000000005</v>
      </c>
      <c r="K102" s="10">
        <f t="shared" si="10"/>
        <v>4204.2</v>
      </c>
      <c r="L102" s="16">
        <f t="shared" si="8"/>
        <v>8408.4</v>
      </c>
    </row>
    <row r="103" spans="1:12" ht="15.75">
      <c r="A103" s="8">
        <v>96</v>
      </c>
      <c r="B103" s="13" t="s">
        <v>74</v>
      </c>
      <c r="C103" s="14">
        <v>1</v>
      </c>
      <c r="D103" s="14" t="s">
        <v>12</v>
      </c>
      <c r="E103" s="14" t="s">
        <v>12</v>
      </c>
      <c r="F103" s="14" t="s">
        <v>12</v>
      </c>
      <c r="G103" s="14">
        <v>1</v>
      </c>
      <c r="H103" s="14" t="s">
        <v>23</v>
      </c>
      <c r="I103" s="15">
        <v>3697.5</v>
      </c>
      <c r="J103" s="10">
        <f t="shared" si="9"/>
        <v>369.75</v>
      </c>
      <c r="K103" s="10">
        <f t="shared" si="10"/>
        <v>4067.25</v>
      </c>
      <c r="L103" s="16">
        <f t="shared" si="8"/>
        <v>4067.25</v>
      </c>
    </row>
    <row r="104" spans="1:12" ht="15.75">
      <c r="A104" s="8">
        <v>97</v>
      </c>
      <c r="B104" s="13" t="s">
        <v>75</v>
      </c>
      <c r="C104" s="14">
        <v>25</v>
      </c>
      <c r="D104" s="14">
        <v>25</v>
      </c>
      <c r="E104" s="14">
        <v>25</v>
      </c>
      <c r="F104" s="14">
        <v>25</v>
      </c>
      <c r="G104" s="14">
        <v>100</v>
      </c>
      <c r="H104" s="14" t="s">
        <v>10</v>
      </c>
      <c r="I104" s="15">
        <v>48</v>
      </c>
      <c r="J104" s="10">
        <f t="shared" si="9"/>
        <v>4.800000000000001</v>
      </c>
      <c r="K104" s="10">
        <f t="shared" si="10"/>
        <v>52.8</v>
      </c>
      <c r="L104" s="16">
        <f t="shared" si="8"/>
        <v>5280</v>
      </c>
    </row>
    <row r="105" spans="1:12" ht="15.75">
      <c r="A105" s="8">
        <v>98</v>
      </c>
      <c r="B105" s="13" t="s">
        <v>76</v>
      </c>
      <c r="C105" s="14">
        <v>25</v>
      </c>
      <c r="D105" s="14">
        <v>25</v>
      </c>
      <c r="E105" s="14">
        <v>25</v>
      </c>
      <c r="F105" s="14">
        <v>25</v>
      </c>
      <c r="G105" s="14">
        <v>100</v>
      </c>
      <c r="H105" s="14" t="s">
        <v>24</v>
      </c>
      <c r="I105" s="15">
        <v>890</v>
      </c>
      <c r="J105" s="10">
        <f t="shared" si="9"/>
        <v>89</v>
      </c>
      <c r="K105" s="10">
        <f t="shared" si="10"/>
        <v>979</v>
      </c>
      <c r="L105" s="16">
        <f t="shared" si="8"/>
        <v>97900</v>
      </c>
    </row>
    <row r="106" spans="1:12" ht="15.75">
      <c r="A106" s="18"/>
      <c r="B106" s="14" t="s">
        <v>26</v>
      </c>
      <c r="C106" s="14"/>
      <c r="D106" s="14"/>
      <c r="E106" s="14"/>
      <c r="F106" s="14"/>
      <c r="G106" s="14"/>
      <c r="H106" s="14"/>
      <c r="I106" s="19"/>
      <c r="J106" s="19"/>
      <c r="K106" s="15"/>
      <c r="L106" s="20">
        <f>SUM(L8:L105)</f>
        <v>574467.245</v>
      </c>
    </row>
    <row r="107" ht="12.75">
      <c r="B107" s="21" t="s">
        <v>20</v>
      </c>
    </row>
    <row r="108" ht="15.75" customHeight="1"/>
    <row r="109" ht="12.75"/>
    <row r="110" ht="12.75"/>
    <row r="111" spans="2:3" ht="12.75">
      <c r="B111" s="1" t="s">
        <v>77</v>
      </c>
      <c r="C111" s="1" t="s">
        <v>78</v>
      </c>
    </row>
    <row r="112" ht="12.75"/>
    <row r="113" ht="12.75"/>
    <row r="114" ht="12.75"/>
    <row r="115" spans="2:3" ht="12.75">
      <c r="B115" s="22" t="s">
        <v>129</v>
      </c>
      <c r="C115" s="22" t="s">
        <v>79</v>
      </c>
    </row>
    <row r="116" spans="2:3" ht="12.75">
      <c r="B116" s="1" t="s">
        <v>135</v>
      </c>
      <c r="C116" s="1" t="s">
        <v>80</v>
      </c>
    </row>
    <row r="117" ht="12.75"/>
    <row r="118" ht="12.75"/>
  </sheetData>
  <sheetProtection/>
  <mergeCells count="11">
    <mergeCell ref="F6:F7"/>
    <mergeCell ref="G6:G7"/>
    <mergeCell ref="H6:H7"/>
    <mergeCell ref="L6:L7"/>
    <mergeCell ref="B1:L1"/>
    <mergeCell ref="B2:L2"/>
    <mergeCell ref="B3:L3"/>
    <mergeCell ref="B4:L4"/>
    <mergeCell ref="C6:C7"/>
    <mergeCell ref="D6:D7"/>
    <mergeCell ref="E6:E7"/>
  </mergeCells>
  <printOptions/>
  <pageMargins left="0" right="0" top="0.25" bottom="1" header="0.5" footer="0.5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Admin</cp:lastModifiedBy>
  <cp:lastPrinted>2015-09-24T10:39:50Z</cp:lastPrinted>
  <dcterms:created xsi:type="dcterms:W3CDTF">2008-03-28T07:33:13Z</dcterms:created>
  <dcterms:modified xsi:type="dcterms:W3CDTF">2015-10-09T06:39:02Z</dcterms:modified>
  <cp:category/>
  <cp:version/>
  <cp:contentType/>
  <cp:contentStatus/>
</cp:coreProperties>
</file>